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Útmutató" sheetId="1" state="visible" r:id="rId3"/>
    <sheet name="Áttekintés" sheetId="2" state="visible" r:id="rId4"/>
    <sheet name="Beállítások" sheetId="3" state="visible" r:id="rId5"/>
    <sheet name="Tankolások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<sst xmlns="http://schemas.openxmlformats.org/spreadsheetml/2006/main" count="57" uniqueCount="55">
  <si>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 xml:space="preserve">Tankolási napló – Kalkfox</t>
  </si>
  <si>
    <t xml:space="preserve">Tankolások, valós fogyasztás és üzemanyagköltség követése egy helyen.</t>
  </si>
  <si>
    <t xml:space="preserve">Hogyan használd?</t>
  </si>
  <si>
    <t xml:space="preserve">1. Beállítások: írd be az autód nevét és a gyári fogyasztását (nem kötelező).</t>
  </si>
  <si>
    <t xml:space="preserve">2. Tankolások: minden tankolásnál írd be a dátumot, a kilométeróra állását, a tankolt mennyiséget és a literárat.</t>
  </si>
  <si>
    <t xml:space="preserve">3. Mindig tankolj tele! A fogyasztást a két teli tankolás közötti mennyiségből számolja (teli tankos módszer). Ha egyszer nem teli tankot tankolsz, a Teli tank oszlopba írj Nem-et, ilyenkor a táblázat a következő teli tankolásnál összevonja a kettőt.</t>
  </si>
  <si>
    <t xml:space="preserve">4. Áttekintés: átlagos fogyasztás, összes költség, havi kiadás és grafikonok.</t>
  </si>
  <si>
    <t xml:space="preserve">Tippek</t>
  </si>
  <si>
    <t xml:space="preserve">Az első sor a kiinduló tankolás: ennél még nem tud fogyasztást számolni, csak a kilométeróra-állást rögzíti.</t>
  </si>
  <si>
    <t xml:space="preserve">Példa egy tankolásra: 2026.10.05 | 84210 | 38,5 | 612 | Igen. A fizetett összeget, a megtett km-t és a fogyasztást a táblázat magától kiszámolja.</t>
  </si>
  <si>
    <t xml:space="preserve">Útiköltség és fogyasztás kalkulátor: kalkfox.com/hu/utikoltseg-kalkulator és kalkfox.com/hu/fogyasztas-kalkulator</t>
  </si>
  <si>
    <t xml:space="preserve">Színkódok</t>
  </si>
  <si>
    <t xml:space="preserve">Halványsárga cella: ide írhatsz.</t>
  </si>
  <si>
    <t xml:space="preserve">Szürke cella: automatikusan számolt, ne írd felül.</t>
  </si>
  <si>
    <t xml:space="preserve">Ingyenes sablon a kalkfox.com oldalról. Kalkulátorok és további sablonok: kalkfox.com</t>
  </si>
  <si>
    <t xml:space="preserve">Áttekintés</t>
  </si>
  <si>
    <t xml:space="preserve">Összes megtett km</t>
  </si>
  <si>
    <t xml:space="preserve">Átlagos valós fogyasztás (l/100 km)</t>
  </si>
  <si>
    <t xml:space="preserve">Gyári fogyasztás (l/100 km)</t>
  </si>
  <si>
    <t xml:space="preserve">Eltérés a gyáritól</t>
  </si>
  <si>
    <t xml:space="preserve">Összesen tankolva (Ft)</t>
  </si>
  <si>
    <t xml:space="preserve">Átlagos költség (Ft/km)</t>
  </si>
  <si>
    <t xml:space="preserve">Átlagos literár (Ft/l)</t>
  </si>
  <si>
    <t xml:space="preserve">Havi üzemanyagköltség</t>
  </si>
  <si>
    <t xml:space="preserve">← év</t>
  </si>
  <si>
    <t xml:space="preserve">Hónap</t>
  </si>
  <si>
    <t xml:space="preserve">Költség</t>
  </si>
  <si>
    <t xml:space="preserve">Január</t>
  </si>
  <si>
    <t xml:space="preserve">Február</t>
  </si>
  <si>
    <t xml:space="preserve">Március</t>
  </si>
  <si>
    <t xml:space="preserve">Április</t>
  </si>
  <si>
    <t xml:space="preserve">Május</t>
  </si>
  <si>
    <t xml:space="preserve">Június</t>
  </si>
  <si>
    <t xml:space="preserve">Július</t>
  </si>
  <si>
    <t xml:space="preserve">Augusztus</t>
  </si>
  <si>
    <t xml:space="preserve">Szeptember</t>
  </si>
  <si>
    <t xml:space="preserve">Október</t>
  </si>
  <si>
    <t xml:space="preserve">November</t>
  </si>
  <si>
    <t xml:space="preserve">December</t>
  </si>
  <si>
    <t xml:space="preserve">Beállítás</t>
  </si>
  <si>
    <t xml:space="preserve">Érték</t>
  </si>
  <si>
    <t xml:space="preserve">Megjegyzés</t>
  </si>
  <si>
    <t xml:space="preserve">Autó neve</t>
  </si>
  <si>
    <t xml:space="preserve">Az én autóm</t>
  </si>
  <si>
    <t xml:space="preserve">Bármi, csak neked szól.</t>
  </si>
  <si>
    <t xml:space="preserve">Nem kötelező. Ha megadod, összeveti a valós átlaggal.</t>
  </si>
  <si>
    <t xml:space="preserve">Dátum</t>
  </si>
  <si>
    <t xml:space="preserve">Km-óra állás</t>
  </si>
  <si>
    <t xml:space="preserve">Tankolt mennyiség (l)</t>
  </si>
  <si>
    <t xml:space="preserve">Ár (Ft/l)</t>
  </si>
  <si>
    <t xml:space="preserve">Teli tank?</t>
  </si>
  <si>
    <t xml:space="preserve">Fizetett összeg</t>
  </si>
  <si>
    <t xml:space="preserve">Megtett km</t>
  </si>
  <si>
    <t xml:space="preserve">Fogyasztás (l/100 km)</t>
  </si>
  <si>
    <t xml:space="preserve">Költség (Ft/km)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</si>
</sst>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-#,##0;\-"/>
    <numFmt numFmtId="166" formatCode="0.0"/>
    <numFmt numFmtId="167" formatCode="\+0.0%;\-0.0%;0.0%"/>
    <numFmt numFmtId="168" formatCode="#,##0&quot; Ft&quot;;\-#,##0&quot; Ft&quot;;\-"/>
    <numFmt numFmtId="169" formatCode="0"/>
    <numFmt numFmtId="170" formatCode="yyyy\.mm\.dd"/>
    <numFmt numFmtId="171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73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5B67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EEF2F3"/>
        <bgColor rgb="FFFFF8DC"/>
      </patternFill>
    </fill>
    <fill>
      <patternFill patternType="solid">
        <fgColor rgb="FF1B273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A"/>
      </left>
      <right style="thin">
        <color rgb="FFD0D7DA"/>
      </right>
      <top style="thin">
        <color rgb="FFD0D7DA"/>
      </top>
      <bottom style="thin">
        <color rgb="FFD0D7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DC"/>
      <rgbColor rgb="FFEEF2F3"/>
      <rgbColor rgb="FF660066"/>
      <rgbColor rgb="FFFF8080"/>
      <rgbColor rgb="FF0066CC"/>
      <rgbColor rgb="FFD0D7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4F81BD"/>
      <rgbColor rgb="FF003300"/>
      <rgbColor rgb="FF333300"/>
      <rgbColor rgb="FF993300"/>
      <rgbColor rgb="FF993366"/>
      <rgbColor rgb="FF333399"/>
      <rgbColor rgb="FF1B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Havi üzemanyagköltség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Áttekintés!B14</c:f>
              <c:strCache>
                <c:ptCount val="1"/>
                <c:pt idx="0">
                  <c:v>Költség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Áttekintés!$A$15:$A$26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Március</c:v>
                </c:pt>
                <c:pt idx="3">
                  <c:v>Április</c:v>
                </c:pt>
                <c:pt idx="4">
                  <c:v>Május</c:v>
                </c:pt>
                <c:pt idx="5">
                  <c:v>Június</c:v>
                </c:pt>
                <c:pt idx="6">
                  <c:v>Július</c:v>
                </c:pt>
                <c:pt idx="7">
                  <c:v>Augusztus</c:v>
                </c:pt>
                <c:pt idx="8">
                  <c:v>Szeptember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Áttekintés!$B$15:$B$26</c:f>
              <c:numCache>
                <c:formatCode>#,##0" Ft";\-#,##0" Ft";\-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23055515"/>
        <c:axId val="23970220"/>
      </c:barChart>
      <c:catAx>
        <c:axId val="230555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970220"/>
        <c:crosses val="autoZero"/>
        <c:auto val="1"/>
        <c:lblAlgn val="ctr"/>
        <c:lblOffset val="100"/>
        <c:noMultiLvlLbl val="0"/>
      </c:catAx>
      <c:valAx>
        <c:axId val="239702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Ft&quot;;\-#,##0&quot; Ft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05551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Fogyasztás tankolásonként (l/100 km)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Tankolások!H1</c:f>
              <c:strCache>
                <c:ptCount val="1"/>
                <c:pt idx="0">
                  <c:v>Fogyasztás (l/100 km)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Tankolások!$A$2:$A$60</c:f>
              <c:strCache>
                <c:ptCount val="5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</c:strCache>
            </c:strRef>
          </c:cat>
          <c:val>
            <c:numRef>
              <c:f>Tankolások!$H$2:$H$60</c:f>
              <c:numCache>
                <c:formatCode>General</c:formatCode>
                <c:ptCount val="59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2180846"/>
        <c:axId val="80334337"/>
      </c:lineChart>
      <c:catAx>
        <c:axId val="521808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334337"/>
        <c:crosses val="autoZero"/>
        <c:auto val="1"/>
        <c:lblAlgn val="ctr"/>
        <c:lblOffset val="100"/>
        <c:noMultiLvlLbl val="0"/>
      </c:catAx>
      <c:valAx>
        <c:axId val="803343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18084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</xdr:row>
      <xdr:rowOff>130680</xdr:rowOff>
    </xdr:from>
    <xdr:to>
      <xdr:col>13</xdr:col>
      <xdr:colOff>364680</xdr:colOff>
      <xdr:row>14</xdr:row>
      <xdr:rowOff>115560</xdr:rowOff>
    </xdr:to>
    <xdr:graphicFrame>
      <xdr:nvGraphicFramePr>
        <xdr:cNvPr id="0" name="Chart 1"/>
        <xdr:cNvGraphicFramePr/>
      </xdr:nvGraphicFramePr>
      <xdr:xfrm>
        <a:off x="4699800" y="380880"/>
        <a:ext cx="64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17</xdr:row>
      <xdr:rowOff>130680</xdr:rowOff>
    </xdr:from>
    <xdr:to>
      <xdr:col>13</xdr:col>
      <xdr:colOff>364680</xdr:colOff>
      <xdr:row>31</xdr:row>
      <xdr:rowOff>163440</xdr:rowOff>
    </xdr:to>
    <xdr:graphicFrame>
      <xdr:nvGraphicFramePr>
        <xdr:cNvPr id="1" name="Chart 2"/>
        <xdr:cNvGraphicFramePr/>
      </xdr:nvGraphicFramePr>
      <xdr:xfrm>
        <a:off x="4699800" y="3666960"/>
        <a:ext cx="64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/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2" t="s">
        <v>4</v>
      </c>
    </row>
    <row r="9" customFormat="false" ht="23.85" hidden="false" customHeight="false" outlineLevel="0" collapsed="false">
      <c r="B9" s="2" t="s">
        <v>5</v>
      </c>
    </row>
    <row r="10" customFormat="false" ht="15" hidden="false" customHeight="false" outlineLevel="0" collapsed="false">
      <c r="B10" s="2" t="s">
        <v>6</v>
      </c>
    </row>
    <row r="11" customFormat="false" ht="15" hidden="false" customHeight="false" outlineLevel="0" collapsed="false">
      <c r="B11" s="2"/>
    </row>
    <row r="12" customFormat="false" ht="15" hidden="false" customHeight="false" outlineLevel="0" collapsed="false">
      <c r="B12" s="3" t="s">
        <v>7</v>
      </c>
    </row>
    <row r="13" customFormat="false" ht="15" hidden="false" customHeight="false" outlineLevel="0" collapsed="false">
      <c r="B13" s="2" t="s">
        <v>8</v>
      </c>
    </row>
    <row r="14" customFormat="false" ht="23.8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2" t="s">
        <v>10</v>
      </c>
    </row>
    <row r="16" customFormat="false" ht="15" hidden="false" customHeight="false" outlineLevel="0" collapsed="false">
      <c r="B16" s="2"/>
    </row>
    <row r="17" customFormat="false" ht="15" hidden="false" customHeight="false" outlineLevel="0" collapsed="false">
      <c r="B17" s="3" t="s">
        <v>11</v>
      </c>
    </row>
    <row r="18" customFormat="false" ht="15" hidden="false" customHeight="false" outlineLevel="0" collapsed="false">
      <c r="B18" s="4" t="s">
        <v>12</v>
      </c>
    </row>
    <row r="19" customFormat="false" ht="15" hidden="false" customHeight="false" outlineLevel="0" collapsed="false">
      <c r="B19" s="5" t="s">
        <v>13</v>
      </c>
    </row>
    <row r="21" customFormat="false" ht="15" hidden="false" customHeight="false" outlineLevel="0" collapsed="false">
      <c r="B21" s="6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15</v>
      </c>
    </row>
    <row r="2" customFormat="false" ht="15" hidden="false" customHeight="false" outlineLevel="0" collapsed="false">
      <c r="A2" s="7" t="str">
        <f aca="false">Beállítások!B2</f>
        <v>Az én autóm</v>
      </c>
    </row>
    <row r="4" customFormat="false" ht="15" hidden="false" customHeight="false" outlineLevel="0" collapsed="false">
      <c r="A4" s="8" t="s">
        <v>16</v>
      </c>
      <c r="B4" s="9" t="n">
        <f aca="false">IFERROR(SUM(Tankolások!$G$2:$G$401),0)</f>
        <v>0</v>
      </c>
    </row>
    <row r="5" customFormat="false" ht="15" hidden="false" customHeight="false" outlineLevel="0" collapsed="false">
      <c r="A5" s="8" t="s">
        <v>17</v>
      </c>
      <c r="B5" s="10" t="str">
        <f aca="false">IFERROR(SUMIFS(Tankolások!$C$2:$C$401,Tankolások!$B$2:$B$401,"&gt;"&amp;MIN(Tankolások!$B$2:$B$401))/SUM(Tankolások!$G$2:$G$401)*100,"")</f>
        <v/>
      </c>
    </row>
    <row r="6" customFormat="false" ht="15" hidden="false" customHeight="false" outlineLevel="0" collapsed="false">
      <c r="A6" s="8" t="s">
        <v>18</v>
      </c>
      <c r="B6" s="10" t="str">
        <f aca="false">IF(Beállítások!B3="","",Beállítások!B3)</f>
        <v/>
      </c>
    </row>
    <row r="7" customFormat="false" ht="15" hidden="false" customHeight="false" outlineLevel="0" collapsed="false">
      <c r="A7" s="8" t="s">
        <v>19</v>
      </c>
      <c r="B7" s="11" t="str">
        <f aca="false">IFERROR(IF(OR(B5="",B6=""),"",B5/B6-1),"")</f>
        <v/>
      </c>
    </row>
    <row r="8" customFormat="false" ht="15" hidden="false" customHeight="false" outlineLevel="0" collapsed="false">
      <c r="A8" s="8" t="s">
        <v>20</v>
      </c>
      <c r="B8" s="12" t="n">
        <f aca="false">SUM(Tankolások!$F$2:$F$401)</f>
        <v>0</v>
      </c>
    </row>
    <row r="9" customFormat="false" ht="15" hidden="false" customHeight="false" outlineLevel="0" collapsed="false">
      <c r="A9" s="8" t="s">
        <v>21</v>
      </c>
      <c r="B9" s="10" t="str">
        <f aca="false">IFERROR(SUMIFS(Tankolások!$F$2:$F$401,Tankolások!$B$2:$B$401,"&gt;"&amp;MIN(Tankolások!$B$2:$B$401))/SUM(Tankolások!$G$2:$G$401),"")</f>
        <v/>
      </c>
    </row>
    <row r="10" customFormat="false" ht="15" hidden="false" customHeight="false" outlineLevel="0" collapsed="false">
      <c r="A10" s="8" t="s">
        <v>22</v>
      </c>
      <c r="B10" s="9" t="str">
        <f aca="false">IFERROR(SUM(Tankolások!$F$2:$F$401)/SUM(Tankolások!$C$2:$C$401),"")</f>
        <v/>
      </c>
    </row>
    <row r="13" customFormat="false" ht="15" hidden="false" customHeight="false" outlineLevel="0" collapsed="false">
      <c r="A13" s="7" t="s">
        <v>23</v>
      </c>
      <c r="B13" s="13" t="n">
        <v>2026</v>
      </c>
      <c r="C13" s="14" t="s">
        <v>24</v>
      </c>
    </row>
    <row r="14" customFormat="false" ht="33.75" hidden="false" customHeight="true" outlineLevel="0" collapsed="false">
      <c r="A14" s="15" t="s">
        <v>25</v>
      </c>
      <c r="B14" s="15" t="s">
        <v>26</v>
      </c>
    </row>
    <row r="15" customFormat="false" ht="15" hidden="false" customHeight="false" outlineLevel="0" collapsed="false">
      <c r="A15" s="8" t="s">
        <v>27</v>
      </c>
      <c r="B15" s="16" t="n">
        <f aca="false">SUMIFS(Tankolások!$F$2:$F$401,Tankolások!$A$2:$A$401,"&gt;="&amp;DATE($B$13,1,1),Tankolások!$A$2:$A$401,"&lt;"&amp;DATE($B$13,2,1))</f>
        <v>0</v>
      </c>
    </row>
    <row r="16" customFormat="false" ht="15" hidden="false" customHeight="false" outlineLevel="0" collapsed="false">
      <c r="A16" s="8" t="s">
        <v>28</v>
      </c>
      <c r="B16" s="16" t="n">
        <f aca="false">SUMIFS(Tankolások!$F$2:$F$401,Tankolások!$A$2:$A$401,"&gt;="&amp;DATE($B$13,2,1),Tankolások!$A$2:$A$401,"&lt;"&amp;DATE($B$13,3,1))</f>
        <v>0</v>
      </c>
    </row>
    <row r="17" customFormat="false" ht="15" hidden="false" customHeight="false" outlineLevel="0" collapsed="false">
      <c r="A17" s="8" t="s">
        <v>29</v>
      </c>
      <c r="B17" s="16" t="n">
        <f aca="false">SUMIFS(Tankolások!$F$2:$F$401,Tankolások!$A$2:$A$401,"&gt;="&amp;DATE($B$13,3,1),Tankolások!$A$2:$A$401,"&lt;"&amp;DATE($B$13,4,1))</f>
        <v>0</v>
      </c>
    </row>
    <row r="18" customFormat="false" ht="15" hidden="false" customHeight="false" outlineLevel="0" collapsed="false">
      <c r="A18" s="8" t="s">
        <v>30</v>
      </c>
      <c r="B18" s="16" t="n">
        <f aca="false">SUMIFS(Tankolások!$F$2:$F$401,Tankolások!$A$2:$A$401,"&gt;="&amp;DATE($B$13,4,1),Tankolások!$A$2:$A$401,"&lt;"&amp;DATE($B$13,5,1))</f>
        <v>0</v>
      </c>
    </row>
    <row r="19" customFormat="false" ht="15" hidden="false" customHeight="false" outlineLevel="0" collapsed="false">
      <c r="A19" s="8" t="s">
        <v>31</v>
      </c>
      <c r="B19" s="16" t="n">
        <f aca="false">SUMIFS(Tankolások!$F$2:$F$401,Tankolások!$A$2:$A$401,"&gt;="&amp;DATE($B$13,5,1),Tankolások!$A$2:$A$401,"&lt;"&amp;DATE($B$13,6,1))</f>
        <v>0</v>
      </c>
    </row>
    <row r="20" customFormat="false" ht="15" hidden="false" customHeight="false" outlineLevel="0" collapsed="false">
      <c r="A20" s="8" t="s">
        <v>32</v>
      </c>
      <c r="B20" s="16" t="n">
        <f aca="false">SUMIFS(Tankolások!$F$2:$F$401,Tankolások!$A$2:$A$401,"&gt;="&amp;DATE($B$13,6,1),Tankolások!$A$2:$A$401,"&lt;"&amp;DATE($B$13,7,1))</f>
        <v>0</v>
      </c>
    </row>
    <row r="21" customFormat="false" ht="15" hidden="false" customHeight="false" outlineLevel="0" collapsed="false">
      <c r="A21" s="8" t="s">
        <v>33</v>
      </c>
      <c r="B21" s="16" t="n">
        <f aca="false">SUMIFS(Tankolások!$F$2:$F$401,Tankolások!$A$2:$A$401,"&gt;="&amp;DATE($B$13,7,1),Tankolások!$A$2:$A$401,"&lt;"&amp;DATE($B$13,8,1))</f>
        <v>0</v>
      </c>
    </row>
    <row r="22" customFormat="false" ht="15" hidden="false" customHeight="false" outlineLevel="0" collapsed="false">
      <c r="A22" s="8" t="s">
        <v>34</v>
      </c>
      <c r="B22" s="16" t="n">
        <f aca="false">SUMIFS(Tankolások!$F$2:$F$401,Tankolások!$A$2:$A$401,"&gt;="&amp;DATE($B$13,8,1),Tankolások!$A$2:$A$401,"&lt;"&amp;DATE($B$13,9,1))</f>
        <v>0</v>
      </c>
    </row>
    <row r="23" customFormat="false" ht="15" hidden="false" customHeight="false" outlineLevel="0" collapsed="false">
      <c r="A23" s="8" t="s">
        <v>35</v>
      </c>
      <c r="B23" s="16" t="n">
        <f aca="false">SUMIFS(Tankolások!$F$2:$F$401,Tankolások!$A$2:$A$401,"&gt;="&amp;DATE($B$13,9,1),Tankolások!$A$2:$A$401,"&lt;"&amp;DATE($B$13,10,1))</f>
        <v>0</v>
      </c>
    </row>
    <row r="24" customFormat="false" ht="15" hidden="false" customHeight="false" outlineLevel="0" collapsed="false">
      <c r="A24" s="8" t="s">
        <v>36</v>
      </c>
      <c r="B24" s="16" t="n">
        <f aca="false">SUMIFS(Tankolások!$F$2:$F$401,Tankolások!$A$2:$A$401,"&gt;="&amp;DATE($B$13,10,1),Tankolások!$A$2:$A$401,"&lt;"&amp;DATE($B$13,11,1))</f>
        <v>0</v>
      </c>
    </row>
    <row r="25" customFormat="false" ht="15" hidden="false" customHeight="false" outlineLevel="0" collapsed="false">
      <c r="A25" s="8" t="s">
        <v>37</v>
      </c>
      <c r="B25" s="16" t="n">
        <f aca="false">SUMIFS(Tankolások!$F$2:$F$401,Tankolások!$A$2:$A$401,"&gt;="&amp;DATE($B$13,11,1),Tankolások!$A$2:$A$401,"&lt;"&amp;DATE($B$13,12,1))</f>
        <v>0</v>
      </c>
    </row>
    <row r="26" customFormat="false" ht="15" hidden="false" customHeight="false" outlineLevel="0" collapsed="false">
      <c r="A26" s="8" t="s">
        <v>38</v>
      </c>
      <c r="B26" s="16" t="n">
        <f aca="false">SUMIFS(Tankolások!$F$2:$F$401,Tankolások!$A$2:$A$401,"&gt;="&amp;DATE($B$13,12,1),Tankolások!$A$2:$A$401,"&lt;"&amp;DATE($B$13,13,1))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50"/>
  </cols>
  <sheetData>
    <row r="1" customFormat="false" ht="33.75" hidden="false" customHeight="true" outlineLevel="0" collapsed="false">
      <c r="A1" s="15" t="s">
        <v>39</v>
      </c>
      <c r="B1" s="15" t="s">
        <v>40</v>
      </c>
      <c r="C1" s="15" t="s">
        <v>41</v>
      </c>
    </row>
    <row r="2" customFormat="false" ht="15" hidden="false" customHeight="false" outlineLevel="0" collapsed="false">
      <c r="A2" s="8" t="s">
        <v>42</v>
      </c>
      <c r="B2" s="17" t="s">
        <v>43</v>
      </c>
      <c r="C2" s="8" t="s">
        <v>44</v>
      </c>
    </row>
    <row r="3" customFormat="false" ht="15" hidden="false" customHeight="false" outlineLevel="0" collapsed="false">
      <c r="A3" s="8" t="s">
        <v>18</v>
      </c>
      <c r="B3" s="18"/>
      <c r="C3" s="8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3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26"/>
  </cols>
  <sheetData>
    <row r="1" customFormat="false" ht="33.75" hidden="false" customHeight="true" outlineLevel="0" collapsed="false">
      <c r="A1" s="15" t="s">
        <v>46</v>
      </c>
      <c r="B1" s="15" t="s">
        <v>47</v>
      </c>
      <c r="C1" s="15" t="s">
        <v>48</v>
      </c>
      <c r="D1" s="15" t="s">
        <v>49</v>
      </c>
      <c r="E1" s="15" t="s">
        <v>50</v>
      </c>
      <c r="F1" s="15" t="s">
        <v>51</v>
      </c>
      <c r="G1" s="15" t="s">
        <v>52</v>
      </c>
      <c r="H1" s="15" t="s">
        <v>53</v>
      </c>
      <c r="I1" s="15" t="s">
        <v>54</v>
      </c>
      <c r="J1" s="15" t="s">
        <v>41</v>
      </c>
    </row>
    <row r="2" customFormat="false" ht="15" hidden="false" customHeight="false" outlineLevel="0" collapsed="false">
      <c r="A2" s="19"/>
      <c r="B2" s="20"/>
      <c r="C2" s="21"/>
      <c r="D2" s="20"/>
      <c r="E2" s="17"/>
      <c r="F2" s="16" t="str">
        <f aca="false">IF(OR(C2="",D2=""),"",C2*D2)</f>
        <v/>
      </c>
      <c r="G2" s="8"/>
      <c r="H2" s="8"/>
      <c r="I2" s="8"/>
      <c r="J2" s="17"/>
    </row>
    <row r="3" customFormat="false" ht="15" hidden="false" customHeight="false" outlineLevel="0" collapsed="false">
      <c r="A3" s="19"/>
      <c r="B3" s="20"/>
      <c r="C3" s="21"/>
      <c r="D3" s="20"/>
      <c r="E3" s="17"/>
      <c r="F3" s="16" t="str">
        <f aca="false">IF(OR(C3="",D3=""),"",C3*D3)</f>
        <v/>
      </c>
      <c r="G3" s="22" t="str">
        <f aca="false">IF(OR(B3="",E3&lt;&gt;"Igen",COUNTIF($E$2:E2,"Igen")=0),"",B3-_xlfn.MAXIFS($B$2:B2,$E$2:E2,"Igen"))</f>
        <v/>
      </c>
      <c r="H3" s="23" t="str">
        <f aca="false">IF(OR(G3="",G3&lt;=0),"",SUMIFS($C$2:C3,$B$2:B3,"&gt;"&amp;_xlfn.MAXIFS($B$2:B2,$E$2:E2,"Igen"))/G3*100)</f>
        <v/>
      </c>
      <c r="I3" s="23" t="str">
        <f aca="false">IF(OR(G3="",G3&lt;=0),"",SUMIFS($F$2:F3,$B$2:B3,"&gt;"&amp;_xlfn.MAXIFS($B$2:B2,$E$2:E2,"Igen"))/G3)</f>
        <v/>
      </c>
      <c r="J3" s="17"/>
    </row>
    <row r="4" customFormat="false" ht="15" hidden="false" customHeight="false" outlineLevel="0" collapsed="false">
      <c r="A4" s="19"/>
      <c r="B4" s="20"/>
      <c r="C4" s="21"/>
      <c r="D4" s="20"/>
      <c r="E4" s="17"/>
      <c r="F4" s="16" t="str">
        <f aca="false">IF(OR(C4="",D4=""),"",C4*D4)</f>
        <v/>
      </c>
      <c r="G4" s="22" t="str">
        <f aca="false">IF(OR(B4="",E4&lt;&gt;"Igen",COUNTIF($E$2:E3,"Igen")=0),"",B4-_xlfn.MAXIFS($B$2:B3,$E$2:E3,"Igen"))</f>
        <v/>
      </c>
      <c r="H4" s="23" t="str">
        <f aca="false">IF(OR(G4="",G4&lt;=0),"",SUMIFS($C$2:C4,$B$2:B4,"&gt;"&amp;_xlfn.MAXIFS($B$2:B3,$E$2:E3,"Igen"))/G4*100)</f>
        <v/>
      </c>
      <c r="I4" s="23" t="str">
        <f aca="false">IF(OR(G4="",G4&lt;=0),"",SUMIFS($F$2:F4,$B$2:B4,"&gt;"&amp;_xlfn.MAXIFS($B$2:B3,$E$2:E3,"Igen"))/G4)</f>
        <v/>
      </c>
      <c r="J4" s="17"/>
    </row>
    <row r="5" customFormat="false" ht="15" hidden="false" customHeight="false" outlineLevel="0" collapsed="false">
      <c r="A5" s="19"/>
      <c r="B5" s="20"/>
      <c r="C5" s="21"/>
      <c r="D5" s="20"/>
      <c r="E5" s="17"/>
      <c r="F5" s="16" t="str">
        <f aca="false">IF(OR(C5="",D5=""),"",C5*D5)</f>
        <v/>
      </c>
      <c r="G5" s="22" t="str">
        <f aca="false">IF(OR(B5="",E5&lt;&gt;"Igen",COUNTIF($E$2:E4,"Igen")=0),"",B5-_xlfn.MAXIFS($B$2:B4,$E$2:E4,"Igen"))</f>
        <v/>
      </c>
      <c r="H5" s="23" t="str">
        <f aca="false">IF(OR(G5="",G5&lt;=0),"",SUMIFS($C$2:C5,$B$2:B5,"&gt;"&amp;_xlfn.MAXIFS($B$2:B4,$E$2:E4,"Igen"))/G5*100)</f>
        <v/>
      </c>
      <c r="I5" s="23" t="str">
        <f aca="false">IF(OR(G5="",G5&lt;=0),"",SUMIFS($F$2:F5,$B$2:B5,"&gt;"&amp;_xlfn.MAXIFS($B$2:B4,$E$2:E4,"Igen"))/G5)</f>
        <v/>
      </c>
      <c r="J5" s="17"/>
    </row>
    <row r="6" customFormat="false" ht="15" hidden="false" customHeight="false" outlineLevel="0" collapsed="false">
      <c r="A6" s="19"/>
      <c r="B6" s="20"/>
      <c r="C6" s="21"/>
      <c r="D6" s="20"/>
      <c r="E6" s="17"/>
      <c r="F6" s="16" t="str">
        <f aca="false">IF(OR(C6="",D6=""),"",C6*D6)</f>
        <v/>
      </c>
      <c r="G6" s="22" t="str">
        <f aca="false">IF(OR(B6="",E6&lt;&gt;"Igen",COUNTIF($E$2:E5,"Igen")=0),"",B6-_xlfn.MAXIFS($B$2:B5,$E$2:E5,"Igen"))</f>
        <v/>
      </c>
      <c r="H6" s="23" t="str">
        <f aca="false">IF(OR(G6="",G6&lt;=0),"",SUMIFS($C$2:C6,$B$2:B6,"&gt;"&amp;_xlfn.MAXIFS($B$2:B5,$E$2:E5,"Igen"))/G6*100)</f>
        <v/>
      </c>
      <c r="I6" s="23" t="str">
        <f aca="false">IF(OR(G6="",G6&lt;=0),"",SUMIFS($F$2:F6,$B$2:B6,"&gt;"&amp;_xlfn.MAXIFS($B$2:B5,$E$2:E5,"Igen"))/G6)</f>
        <v/>
      </c>
      <c r="J6" s="17"/>
    </row>
    <row r="7" customFormat="false" ht="15" hidden="false" customHeight="false" outlineLevel="0" collapsed="false">
      <c r="A7" s="19"/>
      <c r="B7" s="20"/>
      <c r="C7" s="21"/>
      <c r="D7" s="20"/>
      <c r="E7" s="17"/>
      <c r="F7" s="16" t="str">
        <f aca="false">IF(OR(C7="",D7=""),"",C7*D7)</f>
        <v/>
      </c>
      <c r="G7" s="22" t="str">
        <f aca="false">IF(OR(B7="",E7&lt;&gt;"Igen",COUNTIF($E$2:E6,"Igen")=0),"",B7-_xlfn.MAXIFS($B$2:B6,$E$2:E6,"Igen"))</f>
        <v/>
      </c>
      <c r="H7" s="23" t="str">
        <f aca="false">IF(OR(G7="",G7&lt;=0),"",SUMIFS($C$2:C7,$B$2:B7,"&gt;"&amp;_xlfn.MAXIFS($B$2:B6,$E$2:E6,"Igen"))/G7*100)</f>
        <v/>
      </c>
      <c r="I7" s="23" t="str">
        <f aca="false">IF(OR(G7="",G7&lt;=0),"",SUMIFS($F$2:F7,$B$2:B7,"&gt;"&amp;_xlfn.MAXIFS($B$2:B6,$E$2:E6,"Igen"))/G7)</f>
        <v/>
      </c>
      <c r="J7" s="17"/>
    </row>
    <row r="8" customFormat="false" ht="15" hidden="false" customHeight="false" outlineLevel="0" collapsed="false">
      <c r="A8" s="19"/>
      <c r="B8" s="20"/>
      <c r="C8" s="21"/>
      <c r="D8" s="20"/>
      <c r="E8" s="17"/>
      <c r="F8" s="16" t="str">
        <f aca="false">IF(OR(C8="",D8=""),"",C8*D8)</f>
        <v/>
      </c>
      <c r="G8" s="22" t="str">
        <f aca="false">IF(OR(B8="",E8&lt;&gt;"Igen",COUNTIF($E$2:E7,"Igen")=0),"",B8-_xlfn.MAXIFS($B$2:B7,$E$2:E7,"Igen"))</f>
        <v/>
      </c>
      <c r="H8" s="23" t="str">
        <f aca="false">IF(OR(G8="",G8&lt;=0),"",SUMIFS($C$2:C8,$B$2:B8,"&gt;"&amp;_xlfn.MAXIFS($B$2:B7,$E$2:E7,"Igen"))/G8*100)</f>
        <v/>
      </c>
      <c r="I8" s="23" t="str">
        <f aca="false">IF(OR(G8="",G8&lt;=0),"",SUMIFS($F$2:F8,$B$2:B8,"&gt;"&amp;_xlfn.MAXIFS($B$2:B7,$E$2:E7,"Igen"))/G8)</f>
        <v/>
      </c>
      <c r="J8" s="17"/>
    </row>
    <row r="9" customFormat="false" ht="15" hidden="false" customHeight="false" outlineLevel="0" collapsed="false">
      <c r="A9" s="19"/>
      <c r="B9" s="20"/>
      <c r="C9" s="21"/>
      <c r="D9" s="20"/>
      <c r="E9" s="17"/>
      <c r="F9" s="16" t="str">
        <f aca="false">IF(OR(C9="",D9=""),"",C9*D9)</f>
        <v/>
      </c>
      <c r="G9" s="22" t="str">
        <f aca="false">IF(OR(B9="",E9&lt;&gt;"Igen",COUNTIF($E$2:E8,"Igen")=0),"",B9-_xlfn.MAXIFS($B$2:B8,$E$2:E8,"Igen"))</f>
        <v/>
      </c>
      <c r="H9" s="23" t="str">
        <f aca="false">IF(OR(G9="",G9&lt;=0),"",SUMIFS($C$2:C9,$B$2:B9,"&gt;"&amp;_xlfn.MAXIFS($B$2:B8,$E$2:E8,"Igen"))/G9*100)</f>
        <v/>
      </c>
      <c r="I9" s="23" t="str">
        <f aca="false">IF(OR(G9="",G9&lt;=0),"",SUMIFS($F$2:F9,$B$2:B9,"&gt;"&amp;_xlfn.MAXIFS($B$2:B8,$E$2:E8,"Igen"))/G9)</f>
        <v/>
      </c>
      <c r="J9" s="17"/>
    </row>
    <row r="10" customFormat="false" ht="15" hidden="false" customHeight="false" outlineLevel="0" collapsed="false">
      <c r="A10" s="19"/>
      <c r="B10" s="20"/>
      <c r="C10" s="21"/>
      <c r="D10" s="20"/>
      <c r="E10" s="17"/>
      <c r="F10" s="16" t="str">
        <f aca="false">IF(OR(C10="",D10=""),"",C10*D10)</f>
        <v/>
      </c>
      <c r="G10" s="22" t="str">
        <f aca="false">IF(OR(B10="",E10&lt;&gt;"Igen",COUNTIF($E$2:E9,"Igen")=0),"",B10-_xlfn.MAXIFS($B$2:B9,$E$2:E9,"Igen"))</f>
        <v/>
      </c>
      <c r="H10" s="23" t="str">
        <f aca="false">IF(OR(G10="",G10&lt;=0),"",SUMIFS($C$2:C10,$B$2:B10,"&gt;"&amp;_xlfn.MAXIFS($B$2:B9,$E$2:E9,"Igen"))/G10*100)</f>
        <v/>
      </c>
      <c r="I10" s="23" t="str">
        <f aca="false">IF(OR(G10="",G10&lt;=0),"",SUMIFS($F$2:F10,$B$2:B10,"&gt;"&amp;_xlfn.MAXIFS($B$2:B9,$E$2:E9,"Igen"))/G10)</f>
        <v/>
      </c>
      <c r="J10" s="17"/>
    </row>
    <row r="11" customFormat="false" ht="15" hidden="false" customHeight="false" outlineLevel="0" collapsed="false">
      <c r="A11" s="19"/>
      <c r="B11" s="20"/>
      <c r="C11" s="21"/>
      <c r="D11" s="20"/>
      <c r="E11" s="17"/>
      <c r="F11" s="16" t="str">
        <f aca="false">IF(OR(C11="",D11=""),"",C11*D11)</f>
        <v/>
      </c>
      <c r="G11" s="22" t="str">
        <f aca="false">IF(OR(B11="",E11&lt;&gt;"Igen",COUNTIF($E$2:E10,"Igen")=0),"",B11-_xlfn.MAXIFS($B$2:B10,$E$2:E10,"Igen"))</f>
        <v/>
      </c>
      <c r="H11" s="23" t="str">
        <f aca="false">IF(OR(G11="",G11&lt;=0),"",SUMIFS($C$2:C11,$B$2:B11,"&gt;"&amp;_xlfn.MAXIFS($B$2:B10,$E$2:E10,"Igen"))/G11*100)</f>
        <v/>
      </c>
      <c r="I11" s="23" t="str">
        <f aca="false">IF(OR(G11="",G11&lt;=0),"",SUMIFS($F$2:F11,$B$2:B11,"&gt;"&amp;_xlfn.MAXIFS($B$2:B10,$E$2:E10,"Igen"))/G11)</f>
        <v/>
      </c>
      <c r="J11" s="17"/>
    </row>
    <row r="12" customFormat="false" ht="15" hidden="false" customHeight="false" outlineLevel="0" collapsed="false">
      <c r="A12" s="19"/>
      <c r="B12" s="20"/>
      <c r="C12" s="21"/>
      <c r="D12" s="20"/>
      <c r="E12" s="17"/>
      <c r="F12" s="16" t="str">
        <f aca="false">IF(OR(C12="",D12=""),"",C12*D12)</f>
        <v/>
      </c>
      <c r="G12" s="22" t="str">
        <f aca="false">IF(OR(B12="",E12&lt;&gt;"Igen",COUNTIF($E$2:E11,"Igen")=0),"",B12-_xlfn.MAXIFS($B$2:B11,$E$2:E11,"Igen"))</f>
        <v/>
      </c>
      <c r="H12" s="23" t="str">
        <f aca="false">IF(OR(G12="",G12&lt;=0),"",SUMIFS($C$2:C12,$B$2:B12,"&gt;"&amp;_xlfn.MAXIFS($B$2:B11,$E$2:E11,"Igen"))/G12*100)</f>
        <v/>
      </c>
      <c r="I12" s="23" t="str">
        <f aca="false">IF(OR(G12="",G12&lt;=0),"",SUMIFS($F$2:F12,$B$2:B12,"&gt;"&amp;_xlfn.MAXIFS($B$2:B11,$E$2:E11,"Igen"))/G12)</f>
        <v/>
      </c>
      <c r="J12" s="17"/>
    </row>
    <row r="13" customFormat="false" ht="15" hidden="false" customHeight="false" outlineLevel="0" collapsed="false">
      <c r="A13" s="19"/>
      <c r="B13" s="20"/>
      <c r="C13" s="21"/>
      <c r="D13" s="20"/>
      <c r="E13" s="17"/>
      <c r="F13" s="16" t="str">
        <f aca="false">IF(OR(C13="",D13=""),"",C13*D13)</f>
        <v/>
      </c>
      <c r="G13" s="22" t="str">
        <f aca="false">IF(OR(B13="",E13&lt;&gt;"Igen",COUNTIF($E$2:E12,"Igen")=0),"",B13-_xlfn.MAXIFS($B$2:B12,$E$2:E12,"Igen"))</f>
        <v/>
      </c>
      <c r="H13" s="23" t="str">
        <f aca="false">IF(OR(G13="",G13&lt;=0),"",SUMIFS($C$2:C13,$B$2:B13,"&gt;"&amp;_xlfn.MAXIFS($B$2:B12,$E$2:E12,"Igen"))/G13*100)</f>
        <v/>
      </c>
      <c r="I13" s="23" t="str">
        <f aca="false">IF(OR(G13="",G13&lt;=0),"",SUMIFS($F$2:F13,$B$2:B13,"&gt;"&amp;_xlfn.MAXIFS($B$2:B12,$E$2:E12,"Igen"))/G13)</f>
        <v/>
      </c>
      <c r="J13" s="17"/>
    </row>
    <row r="14" customFormat="false" ht="15" hidden="false" customHeight="false" outlineLevel="0" collapsed="false">
      <c r="A14" s="19"/>
      <c r="B14" s="20"/>
      <c r="C14" s="21"/>
      <c r="D14" s="20"/>
      <c r="E14" s="17"/>
      <c r="F14" s="16" t="str">
        <f aca="false">IF(OR(C14="",D14=""),"",C14*D14)</f>
        <v/>
      </c>
      <c r="G14" s="22" t="str">
        <f aca="false">IF(OR(B14="",E14&lt;&gt;"Igen",COUNTIF($E$2:E13,"Igen")=0),"",B14-_xlfn.MAXIFS($B$2:B13,$E$2:E13,"Igen"))</f>
        <v/>
      </c>
      <c r="H14" s="23" t="str">
        <f aca="false">IF(OR(G14="",G14&lt;=0),"",SUMIFS($C$2:C14,$B$2:B14,"&gt;"&amp;_xlfn.MAXIFS($B$2:B13,$E$2:E13,"Igen"))/G14*100)</f>
        <v/>
      </c>
      <c r="I14" s="23" t="str">
        <f aca="false">IF(OR(G14="",G14&lt;=0),"",SUMIFS($F$2:F14,$B$2:B14,"&gt;"&amp;_xlfn.MAXIFS($B$2:B13,$E$2:E13,"Igen"))/G14)</f>
        <v/>
      </c>
      <c r="J14" s="17"/>
    </row>
    <row r="15" customFormat="false" ht="15" hidden="false" customHeight="false" outlineLevel="0" collapsed="false">
      <c r="A15" s="19"/>
      <c r="B15" s="20"/>
      <c r="C15" s="21"/>
      <c r="D15" s="20"/>
      <c r="E15" s="17"/>
      <c r="F15" s="16" t="str">
        <f aca="false">IF(OR(C15="",D15=""),"",C15*D15)</f>
        <v/>
      </c>
      <c r="G15" s="22" t="str">
        <f aca="false">IF(OR(B15="",E15&lt;&gt;"Igen",COUNTIF($E$2:E14,"Igen")=0),"",B15-_xlfn.MAXIFS($B$2:B14,$E$2:E14,"Igen"))</f>
        <v/>
      </c>
      <c r="H15" s="23" t="str">
        <f aca="false">IF(OR(G15="",G15&lt;=0),"",SUMIFS($C$2:C15,$B$2:B15,"&gt;"&amp;_xlfn.MAXIFS($B$2:B14,$E$2:E14,"Igen"))/G15*100)</f>
        <v/>
      </c>
      <c r="I15" s="23" t="str">
        <f aca="false">IF(OR(G15="",G15&lt;=0),"",SUMIFS($F$2:F15,$B$2:B15,"&gt;"&amp;_xlfn.MAXIFS($B$2:B14,$E$2:E14,"Igen"))/G15)</f>
        <v/>
      </c>
      <c r="J15" s="17"/>
    </row>
    <row r="16" customFormat="false" ht="15" hidden="false" customHeight="false" outlineLevel="0" collapsed="false">
      <c r="A16" s="19"/>
      <c r="B16" s="20"/>
      <c r="C16" s="21"/>
      <c r="D16" s="20"/>
      <c r="E16" s="17"/>
      <c r="F16" s="16" t="str">
        <f aca="false">IF(OR(C16="",D16=""),"",C16*D16)</f>
        <v/>
      </c>
      <c r="G16" s="22" t="str">
        <f aca="false">IF(OR(B16="",E16&lt;&gt;"Igen",COUNTIF($E$2:E15,"Igen")=0),"",B16-_xlfn.MAXIFS($B$2:B15,$E$2:E15,"Igen"))</f>
        <v/>
      </c>
      <c r="H16" s="23" t="str">
        <f aca="false">IF(OR(G16="",G16&lt;=0),"",SUMIFS($C$2:C16,$B$2:B16,"&gt;"&amp;_xlfn.MAXIFS($B$2:B15,$E$2:E15,"Igen"))/G16*100)</f>
        <v/>
      </c>
      <c r="I16" s="23" t="str">
        <f aca="false">IF(OR(G16="",G16&lt;=0),"",SUMIFS($F$2:F16,$B$2:B16,"&gt;"&amp;_xlfn.MAXIFS($B$2:B15,$E$2:E15,"Igen"))/G16)</f>
        <v/>
      </c>
      <c r="J16" s="17"/>
    </row>
    <row r="17" customFormat="false" ht="15" hidden="false" customHeight="false" outlineLevel="0" collapsed="false">
      <c r="A17" s="19"/>
      <c r="B17" s="20"/>
      <c r="C17" s="21"/>
      <c r="D17" s="20"/>
      <c r="E17" s="17"/>
      <c r="F17" s="16" t="str">
        <f aca="false">IF(OR(C17="",D17=""),"",C17*D17)</f>
        <v/>
      </c>
      <c r="G17" s="22" t="str">
        <f aca="false">IF(OR(B17="",E17&lt;&gt;"Igen",COUNTIF($E$2:E16,"Igen")=0),"",B17-_xlfn.MAXIFS($B$2:B16,$E$2:E16,"Igen"))</f>
        <v/>
      </c>
      <c r="H17" s="23" t="str">
        <f aca="false">IF(OR(G17="",G17&lt;=0),"",SUMIFS($C$2:C17,$B$2:B17,"&gt;"&amp;_xlfn.MAXIFS($B$2:B16,$E$2:E16,"Igen"))/G17*100)</f>
        <v/>
      </c>
      <c r="I17" s="23" t="str">
        <f aca="false">IF(OR(G17="",G17&lt;=0),"",SUMIFS($F$2:F17,$B$2:B17,"&gt;"&amp;_xlfn.MAXIFS($B$2:B16,$E$2:E16,"Igen"))/G17)</f>
        <v/>
      </c>
      <c r="J17" s="17"/>
    </row>
    <row r="18" customFormat="false" ht="15" hidden="false" customHeight="false" outlineLevel="0" collapsed="false">
      <c r="A18" s="19"/>
      <c r="B18" s="20"/>
      <c r="C18" s="21"/>
      <c r="D18" s="20"/>
      <c r="E18" s="17"/>
      <c r="F18" s="16" t="str">
        <f aca="false">IF(OR(C18="",D18=""),"",C18*D18)</f>
        <v/>
      </c>
      <c r="G18" s="22" t="str">
        <f aca="false">IF(OR(B18="",E18&lt;&gt;"Igen",COUNTIF($E$2:E17,"Igen")=0),"",B18-_xlfn.MAXIFS($B$2:B17,$E$2:E17,"Igen"))</f>
        <v/>
      </c>
      <c r="H18" s="23" t="str">
        <f aca="false">IF(OR(G18="",G18&lt;=0),"",SUMIFS($C$2:C18,$B$2:B18,"&gt;"&amp;_xlfn.MAXIFS($B$2:B17,$E$2:E17,"Igen"))/G18*100)</f>
        <v/>
      </c>
      <c r="I18" s="23" t="str">
        <f aca="false">IF(OR(G18="",G18&lt;=0),"",SUMIFS($F$2:F18,$B$2:B18,"&gt;"&amp;_xlfn.MAXIFS($B$2:B17,$E$2:E17,"Igen"))/G18)</f>
        <v/>
      </c>
      <c r="J18" s="17"/>
    </row>
    <row r="19" customFormat="false" ht="15" hidden="false" customHeight="false" outlineLevel="0" collapsed="false">
      <c r="A19" s="19"/>
      <c r="B19" s="20"/>
      <c r="C19" s="21"/>
      <c r="D19" s="20"/>
      <c r="E19" s="17"/>
      <c r="F19" s="16" t="str">
        <f aca="false">IF(OR(C19="",D19=""),"",C19*D19)</f>
        <v/>
      </c>
      <c r="G19" s="22" t="str">
        <f aca="false">IF(OR(B19="",E19&lt;&gt;"Igen",COUNTIF($E$2:E18,"Igen")=0),"",B19-_xlfn.MAXIFS($B$2:B18,$E$2:E18,"Igen"))</f>
        <v/>
      </c>
      <c r="H19" s="23" t="str">
        <f aca="false">IF(OR(G19="",G19&lt;=0),"",SUMIFS($C$2:C19,$B$2:B19,"&gt;"&amp;_xlfn.MAXIFS($B$2:B18,$E$2:E18,"Igen"))/G19*100)</f>
        <v/>
      </c>
      <c r="I19" s="23" t="str">
        <f aca="false">IF(OR(G19="",G19&lt;=0),"",SUMIFS($F$2:F19,$B$2:B19,"&gt;"&amp;_xlfn.MAXIFS($B$2:B18,$E$2:E18,"Igen"))/G19)</f>
        <v/>
      </c>
      <c r="J19" s="17"/>
    </row>
    <row r="20" customFormat="false" ht="15" hidden="false" customHeight="false" outlineLevel="0" collapsed="false">
      <c r="A20" s="19"/>
      <c r="B20" s="20"/>
      <c r="C20" s="21"/>
      <c r="D20" s="20"/>
      <c r="E20" s="17"/>
      <c r="F20" s="16" t="str">
        <f aca="false">IF(OR(C20="",D20=""),"",C20*D20)</f>
        <v/>
      </c>
      <c r="G20" s="22" t="str">
        <f aca="false">IF(OR(B20="",E20&lt;&gt;"Igen",COUNTIF($E$2:E19,"Igen")=0),"",B20-_xlfn.MAXIFS($B$2:B19,$E$2:E19,"Igen"))</f>
        <v/>
      </c>
      <c r="H20" s="23" t="str">
        <f aca="false">IF(OR(G20="",G20&lt;=0),"",SUMIFS($C$2:C20,$B$2:B20,"&gt;"&amp;_xlfn.MAXIFS($B$2:B19,$E$2:E19,"Igen"))/G20*100)</f>
        <v/>
      </c>
      <c r="I20" s="23" t="str">
        <f aca="false">IF(OR(G20="",G20&lt;=0),"",SUMIFS($F$2:F20,$B$2:B20,"&gt;"&amp;_xlfn.MAXIFS($B$2:B19,$E$2:E19,"Igen"))/G20)</f>
        <v/>
      </c>
      <c r="J20" s="17"/>
    </row>
    <row r="21" customFormat="false" ht="15" hidden="false" customHeight="false" outlineLevel="0" collapsed="false">
      <c r="A21" s="19"/>
      <c r="B21" s="20"/>
      <c r="C21" s="21"/>
      <c r="D21" s="20"/>
      <c r="E21" s="17"/>
      <c r="F21" s="16" t="str">
        <f aca="false">IF(OR(C21="",D21=""),"",C21*D21)</f>
        <v/>
      </c>
      <c r="G21" s="22" t="str">
        <f aca="false">IF(OR(B21="",E21&lt;&gt;"Igen",COUNTIF($E$2:E20,"Igen")=0),"",B21-_xlfn.MAXIFS($B$2:B20,$E$2:E20,"Igen"))</f>
        <v/>
      </c>
      <c r="H21" s="23" t="str">
        <f aca="false">IF(OR(G21="",G21&lt;=0),"",SUMIFS($C$2:C21,$B$2:B21,"&gt;"&amp;_xlfn.MAXIFS($B$2:B20,$E$2:E20,"Igen"))/G21*100)</f>
        <v/>
      </c>
      <c r="I21" s="23" t="str">
        <f aca="false">IF(OR(G21="",G21&lt;=0),"",SUMIFS($F$2:F21,$B$2:B21,"&gt;"&amp;_xlfn.MAXIFS($B$2:B20,$E$2:E20,"Igen"))/G21)</f>
        <v/>
      </c>
      <c r="J21" s="17"/>
    </row>
    <row r="22" customFormat="false" ht="15" hidden="false" customHeight="false" outlineLevel="0" collapsed="false">
      <c r="A22" s="19"/>
      <c r="B22" s="20"/>
      <c r="C22" s="21"/>
      <c r="D22" s="20"/>
      <c r="E22" s="17"/>
      <c r="F22" s="16" t="str">
        <f aca="false">IF(OR(C22="",D22=""),"",C22*D22)</f>
        <v/>
      </c>
      <c r="G22" s="22" t="str">
        <f aca="false">IF(OR(B22="",E22&lt;&gt;"Igen",COUNTIF($E$2:E21,"Igen")=0),"",B22-_xlfn.MAXIFS($B$2:B21,$E$2:E21,"Igen"))</f>
        <v/>
      </c>
      <c r="H22" s="23" t="str">
        <f aca="false">IF(OR(G22="",G22&lt;=0),"",SUMIFS($C$2:C22,$B$2:B22,"&gt;"&amp;_xlfn.MAXIFS($B$2:B21,$E$2:E21,"Igen"))/G22*100)</f>
        <v/>
      </c>
      <c r="I22" s="23" t="str">
        <f aca="false">IF(OR(G22="",G22&lt;=0),"",SUMIFS($F$2:F22,$B$2:B22,"&gt;"&amp;_xlfn.MAXIFS($B$2:B21,$E$2:E21,"Igen"))/G22)</f>
        <v/>
      </c>
      <c r="J22" s="17"/>
    </row>
    <row r="23" customFormat="false" ht="15" hidden="false" customHeight="false" outlineLevel="0" collapsed="false">
      <c r="A23" s="19"/>
      <c r="B23" s="20"/>
      <c r="C23" s="21"/>
      <c r="D23" s="20"/>
      <c r="E23" s="17"/>
      <c r="F23" s="16" t="str">
        <f aca="false">IF(OR(C23="",D23=""),"",C23*D23)</f>
        <v/>
      </c>
      <c r="G23" s="22" t="str">
        <f aca="false">IF(OR(B23="",E23&lt;&gt;"Igen",COUNTIF($E$2:E22,"Igen")=0),"",B23-_xlfn.MAXIFS($B$2:B22,$E$2:E22,"Igen"))</f>
        <v/>
      </c>
      <c r="H23" s="23" t="str">
        <f aca="false">IF(OR(G23="",G23&lt;=0),"",SUMIFS($C$2:C23,$B$2:B23,"&gt;"&amp;_xlfn.MAXIFS($B$2:B22,$E$2:E22,"Igen"))/G23*100)</f>
        <v/>
      </c>
      <c r="I23" s="23" t="str">
        <f aca="false">IF(OR(G23="",G23&lt;=0),"",SUMIFS($F$2:F23,$B$2:B23,"&gt;"&amp;_xlfn.MAXIFS($B$2:B22,$E$2:E22,"Igen"))/G23)</f>
        <v/>
      </c>
      <c r="J23" s="17"/>
    </row>
    <row r="24" customFormat="false" ht="15" hidden="false" customHeight="false" outlineLevel="0" collapsed="false">
      <c r="A24" s="19"/>
      <c r="B24" s="20"/>
      <c r="C24" s="21"/>
      <c r="D24" s="20"/>
      <c r="E24" s="17"/>
      <c r="F24" s="16" t="str">
        <f aca="false">IF(OR(C24="",D24=""),"",C24*D24)</f>
        <v/>
      </c>
      <c r="G24" s="22" t="str">
        <f aca="false">IF(OR(B24="",E24&lt;&gt;"Igen",COUNTIF($E$2:E23,"Igen")=0),"",B24-_xlfn.MAXIFS($B$2:B23,$E$2:E23,"Igen"))</f>
        <v/>
      </c>
      <c r="H24" s="23" t="str">
        <f aca="false">IF(OR(G24="",G24&lt;=0),"",SUMIFS($C$2:C24,$B$2:B24,"&gt;"&amp;_xlfn.MAXIFS($B$2:B23,$E$2:E23,"Igen"))/G24*100)</f>
        <v/>
      </c>
      <c r="I24" s="23" t="str">
        <f aca="false">IF(OR(G24="",G24&lt;=0),"",SUMIFS($F$2:F24,$B$2:B24,"&gt;"&amp;_xlfn.MAXIFS($B$2:B23,$E$2:E23,"Igen"))/G24)</f>
        <v/>
      </c>
      <c r="J24" s="17"/>
    </row>
    <row r="25" customFormat="false" ht="15" hidden="false" customHeight="false" outlineLevel="0" collapsed="false">
      <c r="A25" s="19"/>
      <c r="B25" s="20"/>
      <c r="C25" s="21"/>
      <c r="D25" s="20"/>
      <c r="E25" s="17"/>
      <c r="F25" s="16" t="str">
        <f aca="false">IF(OR(C25="",D25=""),"",C25*D25)</f>
        <v/>
      </c>
      <c r="G25" s="22" t="str">
        <f aca="false">IF(OR(B25="",E25&lt;&gt;"Igen",COUNTIF($E$2:E24,"Igen")=0),"",B25-_xlfn.MAXIFS($B$2:B24,$E$2:E24,"Igen"))</f>
        <v/>
      </c>
      <c r="H25" s="23" t="str">
        <f aca="false">IF(OR(G25="",G25&lt;=0),"",SUMIFS($C$2:C25,$B$2:B25,"&gt;"&amp;_xlfn.MAXIFS($B$2:B24,$E$2:E24,"Igen"))/G25*100)</f>
        <v/>
      </c>
      <c r="I25" s="23" t="str">
        <f aca="false">IF(OR(G25="",G25&lt;=0),"",SUMIFS($F$2:F25,$B$2:B25,"&gt;"&amp;_xlfn.MAXIFS($B$2:B24,$E$2:E24,"Igen"))/G25)</f>
        <v/>
      </c>
      <c r="J25" s="17"/>
    </row>
    <row r="26" customFormat="false" ht="15" hidden="false" customHeight="false" outlineLevel="0" collapsed="false">
      <c r="A26" s="19"/>
      <c r="B26" s="20"/>
      <c r="C26" s="21"/>
      <c r="D26" s="20"/>
      <c r="E26" s="17"/>
      <c r="F26" s="16" t="str">
        <f aca="false">IF(OR(C26="",D26=""),"",C26*D26)</f>
        <v/>
      </c>
      <c r="G26" s="22" t="str">
        <f aca="false">IF(OR(B26="",E26&lt;&gt;"Igen",COUNTIF($E$2:E25,"Igen")=0),"",B26-_xlfn.MAXIFS($B$2:B25,$E$2:E25,"Igen"))</f>
        <v/>
      </c>
      <c r="H26" s="23" t="str">
        <f aca="false">IF(OR(G26="",G26&lt;=0),"",SUMIFS($C$2:C26,$B$2:B26,"&gt;"&amp;_xlfn.MAXIFS($B$2:B25,$E$2:E25,"Igen"))/G26*100)</f>
        <v/>
      </c>
      <c r="I26" s="23" t="str">
        <f aca="false">IF(OR(G26="",G26&lt;=0),"",SUMIFS($F$2:F26,$B$2:B26,"&gt;"&amp;_xlfn.MAXIFS($B$2:B25,$E$2:E25,"Igen"))/G26)</f>
        <v/>
      </c>
      <c r="J26" s="17"/>
    </row>
    <row r="27" customFormat="false" ht="15" hidden="false" customHeight="false" outlineLevel="0" collapsed="false">
      <c r="A27" s="19"/>
      <c r="B27" s="20"/>
      <c r="C27" s="21"/>
      <c r="D27" s="20"/>
      <c r="E27" s="17"/>
      <c r="F27" s="16" t="str">
        <f aca="false">IF(OR(C27="",D27=""),"",C27*D27)</f>
        <v/>
      </c>
      <c r="G27" s="22" t="str">
        <f aca="false">IF(OR(B27="",E27&lt;&gt;"Igen",COUNTIF($E$2:E26,"Igen")=0),"",B27-_xlfn.MAXIFS($B$2:B26,$E$2:E26,"Igen"))</f>
        <v/>
      </c>
      <c r="H27" s="23" t="str">
        <f aca="false">IF(OR(G27="",G27&lt;=0),"",SUMIFS($C$2:C27,$B$2:B27,"&gt;"&amp;_xlfn.MAXIFS($B$2:B26,$E$2:E26,"Igen"))/G27*100)</f>
        <v/>
      </c>
      <c r="I27" s="23" t="str">
        <f aca="false">IF(OR(G27="",G27&lt;=0),"",SUMIFS($F$2:F27,$B$2:B27,"&gt;"&amp;_xlfn.MAXIFS($B$2:B26,$E$2:E26,"Igen"))/G27)</f>
        <v/>
      </c>
      <c r="J27" s="17"/>
    </row>
    <row r="28" customFormat="false" ht="15" hidden="false" customHeight="false" outlineLevel="0" collapsed="false">
      <c r="A28" s="19"/>
      <c r="B28" s="20"/>
      <c r="C28" s="21"/>
      <c r="D28" s="20"/>
      <c r="E28" s="17"/>
      <c r="F28" s="16" t="str">
        <f aca="false">IF(OR(C28="",D28=""),"",C28*D28)</f>
        <v/>
      </c>
      <c r="G28" s="22" t="str">
        <f aca="false">IF(OR(B28="",E28&lt;&gt;"Igen",COUNTIF($E$2:E27,"Igen")=0),"",B28-_xlfn.MAXIFS($B$2:B27,$E$2:E27,"Igen"))</f>
        <v/>
      </c>
      <c r="H28" s="23" t="str">
        <f aca="false">IF(OR(G28="",G28&lt;=0),"",SUMIFS($C$2:C28,$B$2:B28,"&gt;"&amp;_xlfn.MAXIFS($B$2:B27,$E$2:E27,"Igen"))/G28*100)</f>
        <v/>
      </c>
      <c r="I28" s="23" t="str">
        <f aca="false">IF(OR(G28="",G28&lt;=0),"",SUMIFS($F$2:F28,$B$2:B28,"&gt;"&amp;_xlfn.MAXIFS($B$2:B27,$E$2:E27,"Igen"))/G28)</f>
        <v/>
      </c>
      <c r="J28" s="17"/>
    </row>
    <row r="29" customFormat="false" ht="15" hidden="false" customHeight="false" outlineLevel="0" collapsed="false">
      <c r="A29" s="19"/>
      <c r="B29" s="20"/>
      <c r="C29" s="21"/>
      <c r="D29" s="20"/>
      <c r="E29" s="17"/>
      <c r="F29" s="16" t="str">
        <f aca="false">IF(OR(C29="",D29=""),"",C29*D29)</f>
        <v/>
      </c>
      <c r="G29" s="22" t="str">
        <f aca="false">IF(OR(B29="",E29&lt;&gt;"Igen",COUNTIF($E$2:E28,"Igen")=0),"",B29-_xlfn.MAXIFS($B$2:B28,$E$2:E28,"Igen"))</f>
        <v/>
      </c>
      <c r="H29" s="23" t="str">
        <f aca="false">IF(OR(G29="",G29&lt;=0),"",SUMIFS($C$2:C29,$B$2:B29,"&gt;"&amp;_xlfn.MAXIFS($B$2:B28,$E$2:E28,"Igen"))/G29*100)</f>
        <v/>
      </c>
      <c r="I29" s="23" t="str">
        <f aca="false">IF(OR(G29="",G29&lt;=0),"",SUMIFS($F$2:F29,$B$2:B29,"&gt;"&amp;_xlfn.MAXIFS($B$2:B28,$E$2:E28,"Igen"))/G29)</f>
        <v/>
      </c>
      <c r="J29" s="17"/>
    </row>
    <row r="30" customFormat="false" ht="15" hidden="false" customHeight="false" outlineLevel="0" collapsed="false">
      <c r="A30" s="19"/>
      <c r="B30" s="20"/>
      <c r="C30" s="21"/>
      <c r="D30" s="20"/>
      <c r="E30" s="17"/>
      <c r="F30" s="16" t="str">
        <f aca="false">IF(OR(C30="",D30=""),"",C30*D30)</f>
        <v/>
      </c>
      <c r="G30" s="22" t="str">
        <f aca="false">IF(OR(B30="",E30&lt;&gt;"Igen",COUNTIF($E$2:E29,"Igen")=0),"",B30-_xlfn.MAXIFS($B$2:B29,$E$2:E29,"Igen"))</f>
        <v/>
      </c>
      <c r="H30" s="23" t="str">
        <f aca="false">IF(OR(G30="",G30&lt;=0),"",SUMIFS($C$2:C30,$B$2:B30,"&gt;"&amp;_xlfn.MAXIFS($B$2:B29,$E$2:E29,"Igen"))/G30*100)</f>
        <v/>
      </c>
      <c r="I30" s="23" t="str">
        <f aca="false">IF(OR(G30="",G30&lt;=0),"",SUMIFS($F$2:F30,$B$2:B30,"&gt;"&amp;_xlfn.MAXIFS($B$2:B29,$E$2:E29,"Igen"))/G30)</f>
        <v/>
      </c>
      <c r="J30" s="17"/>
    </row>
    <row r="31" customFormat="false" ht="15" hidden="false" customHeight="false" outlineLevel="0" collapsed="false">
      <c r="A31" s="19"/>
      <c r="B31" s="20"/>
      <c r="C31" s="21"/>
      <c r="D31" s="20"/>
      <c r="E31" s="17"/>
      <c r="F31" s="16" t="str">
        <f aca="false">IF(OR(C31="",D31=""),"",C31*D31)</f>
        <v/>
      </c>
      <c r="G31" s="22" t="str">
        <f aca="false">IF(OR(B31="",E31&lt;&gt;"Igen",COUNTIF($E$2:E30,"Igen")=0),"",B31-_xlfn.MAXIFS($B$2:B30,$E$2:E30,"Igen"))</f>
        <v/>
      </c>
      <c r="H31" s="23" t="str">
        <f aca="false">IF(OR(G31="",G31&lt;=0),"",SUMIFS($C$2:C31,$B$2:B31,"&gt;"&amp;_xlfn.MAXIFS($B$2:B30,$E$2:E30,"Igen"))/G31*100)</f>
        <v/>
      </c>
      <c r="I31" s="23" t="str">
        <f aca="false">IF(OR(G31="",G31&lt;=0),"",SUMIFS($F$2:F31,$B$2:B31,"&gt;"&amp;_xlfn.MAXIFS($B$2:B30,$E$2:E30,"Igen"))/G31)</f>
        <v/>
      </c>
      <c r="J31" s="17"/>
    </row>
    <row r="32" customFormat="false" ht="15" hidden="false" customHeight="false" outlineLevel="0" collapsed="false">
      <c r="A32" s="19"/>
      <c r="B32" s="20"/>
      <c r="C32" s="21"/>
      <c r="D32" s="20"/>
      <c r="E32" s="17"/>
      <c r="F32" s="16" t="str">
        <f aca="false">IF(OR(C32="",D32=""),"",C32*D32)</f>
        <v/>
      </c>
      <c r="G32" s="22" t="str">
        <f aca="false">IF(OR(B32="",E32&lt;&gt;"Igen",COUNTIF($E$2:E31,"Igen")=0),"",B32-_xlfn.MAXIFS($B$2:B31,$E$2:E31,"Igen"))</f>
        <v/>
      </c>
      <c r="H32" s="23" t="str">
        <f aca="false">IF(OR(G32="",G32&lt;=0),"",SUMIFS($C$2:C32,$B$2:B32,"&gt;"&amp;_xlfn.MAXIFS($B$2:B31,$E$2:E31,"Igen"))/G32*100)</f>
        <v/>
      </c>
      <c r="I32" s="23" t="str">
        <f aca="false">IF(OR(G32="",G32&lt;=0),"",SUMIFS($F$2:F32,$B$2:B32,"&gt;"&amp;_xlfn.MAXIFS($B$2:B31,$E$2:E31,"Igen"))/G32)</f>
        <v/>
      </c>
      <c r="J32" s="17"/>
    </row>
    <row r="33" customFormat="false" ht="15" hidden="false" customHeight="false" outlineLevel="0" collapsed="false">
      <c r="A33" s="19"/>
      <c r="B33" s="20"/>
      <c r="C33" s="21"/>
      <c r="D33" s="20"/>
      <c r="E33" s="17"/>
      <c r="F33" s="16" t="str">
        <f aca="false">IF(OR(C33="",D33=""),"",C33*D33)</f>
        <v/>
      </c>
      <c r="G33" s="22" t="str">
        <f aca="false">IF(OR(B33="",E33&lt;&gt;"Igen",COUNTIF($E$2:E32,"Igen")=0),"",B33-_xlfn.MAXIFS($B$2:B32,$E$2:E32,"Igen"))</f>
        <v/>
      </c>
      <c r="H33" s="23" t="str">
        <f aca="false">IF(OR(G33="",G33&lt;=0),"",SUMIFS($C$2:C33,$B$2:B33,"&gt;"&amp;_xlfn.MAXIFS($B$2:B32,$E$2:E32,"Igen"))/G33*100)</f>
        <v/>
      </c>
      <c r="I33" s="23" t="str">
        <f aca="false">IF(OR(G33="",G33&lt;=0),"",SUMIFS($F$2:F33,$B$2:B33,"&gt;"&amp;_xlfn.MAXIFS($B$2:B32,$E$2:E32,"Igen"))/G33)</f>
        <v/>
      </c>
      <c r="J33" s="17"/>
    </row>
    <row r="34" customFormat="false" ht="15" hidden="false" customHeight="false" outlineLevel="0" collapsed="false">
      <c r="A34" s="19"/>
      <c r="B34" s="20"/>
      <c r="C34" s="21"/>
      <c r="D34" s="20"/>
      <c r="E34" s="17"/>
      <c r="F34" s="16" t="str">
        <f aca="false">IF(OR(C34="",D34=""),"",C34*D34)</f>
        <v/>
      </c>
      <c r="G34" s="22" t="str">
        <f aca="false">IF(OR(B34="",E34&lt;&gt;"Igen",COUNTIF($E$2:E33,"Igen")=0),"",B34-_xlfn.MAXIFS($B$2:B33,$E$2:E33,"Igen"))</f>
        <v/>
      </c>
      <c r="H34" s="23" t="str">
        <f aca="false">IF(OR(G34="",G34&lt;=0),"",SUMIFS($C$2:C34,$B$2:B34,"&gt;"&amp;_xlfn.MAXIFS($B$2:B33,$E$2:E33,"Igen"))/G34*100)</f>
        <v/>
      </c>
      <c r="I34" s="23" t="str">
        <f aca="false">IF(OR(G34="",G34&lt;=0),"",SUMIFS($F$2:F34,$B$2:B34,"&gt;"&amp;_xlfn.MAXIFS($B$2:B33,$E$2:E33,"Igen"))/G34)</f>
        <v/>
      </c>
      <c r="J34" s="17"/>
    </row>
    <row r="35" customFormat="false" ht="15" hidden="false" customHeight="false" outlineLevel="0" collapsed="false">
      <c r="A35" s="19"/>
      <c r="B35" s="20"/>
      <c r="C35" s="21"/>
      <c r="D35" s="20"/>
      <c r="E35" s="17"/>
      <c r="F35" s="16" t="str">
        <f aca="false">IF(OR(C35="",D35=""),"",C35*D35)</f>
        <v/>
      </c>
      <c r="G35" s="22" t="str">
        <f aca="false">IF(OR(B35="",E35&lt;&gt;"Igen",COUNTIF($E$2:E34,"Igen")=0),"",B35-_xlfn.MAXIFS($B$2:B34,$E$2:E34,"Igen"))</f>
        <v/>
      </c>
      <c r="H35" s="23" t="str">
        <f aca="false">IF(OR(G35="",G35&lt;=0),"",SUMIFS($C$2:C35,$B$2:B35,"&gt;"&amp;_xlfn.MAXIFS($B$2:B34,$E$2:E34,"Igen"))/G35*100)</f>
        <v/>
      </c>
      <c r="I35" s="23" t="str">
        <f aca="false">IF(OR(G35="",G35&lt;=0),"",SUMIFS($F$2:F35,$B$2:B35,"&gt;"&amp;_xlfn.MAXIFS($B$2:B34,$E$2:E34,"Igen"))/G35)</f>
        <v/>
      </c>
      <c r="J35" s="17"/>
    </row>
    <row r="36" customFormat="false" ht="15" hidden="false" customHeight="false" outlineLevel="0" collapsed="false">
      <c r="A36" s="19"/>
      <c r="B36" s="20"/>
      <c r="C36" s="21"/>
      <c r="D36" s="20"/>
      <c r="E36" s="17"/>
      <c r="F36" s="16" t="str">
        <f aca="false">IF(OR(C36="",D36=""),"",C36*D36)</f>
        <v/>
      </c>
      <c r="G36" s="22" t="str">
        <f aca="false">IF(OR(B36="",E36&lt;&gt;"Igen",COUNTIF($E$2:E35,"Igen")=0),"",B36-_xlfn.MAXIFS($B$2:B35,$E$2:E35,"Igen"))</f>
        <v/>
      </c>
      <c r="H36" s="23" t="str">
        <f aca="false">IF(OR(G36="",G36&lt;=0),"",SUMIFS($C$2:C36,$B$2:B36,"&gt;"&amp;_xlfn.MAXIFS($B$2:B35,$E$2:E35,"Igen"))/G36*100)</f>
        <v/>
      </c>
      <c r="I36" s="23" t="str">
        <f aca="false">IF(OR(G36="",G36&lt;=0),"",SUMIFS($F$2:F36,$B$2:B36,"&gt;"&amp;_xlfn.MAXIFS($B$2:B35,$E$2:E35,"Igen"))/G36)</f>
        <v/>
      </c>
      <c r="J36" s="17"/>
    </row>
    <row r="37" customFormat="false" ht="15" hidden="false" customHeight="false" outlineLevel="0" collapsed="false">
      <c r="A37" s="19"/>
      <c r="B37" s="20"/>
      <c r="C37" s="21"/>
      <c r="D37" s="20"/>
      <c r="E37" s="17"/>
      <c r="F37" s="16" t="str">
        <f aca="false">IF(OR(C37="",D37=""),"",C37*D37)</f>
        <v/>
      </c>
      <c r="G37" s="22" t="str">
        <f aca="false">IF(OR(B37="",E37&lt;&gt;"Igen",COUNTIF($E$2:E36,"Igen")=0),"",B37-_xlfn.MAXIFS($B$2:B36,$E$2:E36,"Igen"))</f>
        <v/>
      </c>
      <c r="H37" s="23" t="str">
        <f aca="false">IF(OR(G37="",G37&lt;=0),"",SUMIFS($C$2:C37,$B$2:B37,"&gt;"&amp;_xlfn.MAXIFS($B$2:B36,$E$2:E36,"Igen"))/G37*100)</f>
        <v/>
      </c>
      <c r="I37" s="23" t="str">
        <f aca="false">IF(OR(G37="",G37&lt;=0),"",SUMIFS($F$2:F37,$B$2:B37,"&gt;"&amp;_xlfn.MAXIFS($B$2:B36,$E$2:E36,"Igen"))/G37)</f>
        <v/>
      </c>
      <c r="J37" s="17"/>
    </row>
    <row r="38" customFormat="false" ht="15" hidden="false" customHeight="false" outlineLevel="0" collapsed="false">
      <c r="A38" s="19"/>
      <c r="B38" s="20"/>
      <c r="C38" s="21"/>
      <c r="D38" s="20"/>
      <c r="E38" s="17"/>
      <c r="F38" s="16" t="str">
        <f aca="false">IF(OR(C38="",D38=""),"",C38*D38)</f>
        <v/>
      </c>
      <c r="G38" s="22" t="str">
        <f aca="false">IF(OR(B38="",E38&lt;&gt;"Igen",COUNTIF($E$2:E37,"Igen")=0),"",B38-_xlfn.MAXIFS($B$2:B37,$E$2:E37,"Igen"))</f>
        <v/>
      </c>
      <c r="H38" s="23" t="str">
        <f aca="false">IF(OR(G38="",G38&lt;=0),"",SUMIFS($C$2:C38,$B$2:B38,"&gt;"&amp;_xlfn.MAXIFS($B$2:B37,$E$2:E37,"Igen"))/G38*100)</f>
        <v/>
      </c>
      <c r="I38" s="23" t="str">
        <f aca="false">IF(OR(G38="",G38&lt;=0),"",SUMIFS($F$2:F38,$B$2:B38,"&gt;"&amp;_xlfn.MAXIFS($B$2:B37,$E$2:E37,"Igen"))/G38)</f>
        <v/>
      </c>
      <c r="J38" s="17"/>
    </row>
    <row r="39" customFormat="false" ht="15" hidden="false" customHeight="false" outlineLevel="0" collapsed="false">
      <c r="A39" s="19"/>
      <c r="B39" s="20"/>
      <c r="C39" s="21"/>
      <c r="D39" s="20"/>
      <c r="E39" s="17"/>
      <c r="F39" s="16" t="str">
        <f aca="false">IF(OR(C39="",D39=""),"",C39*D39)</f>
        <v/>
      </c>
      <c r="G39" s="22" t="str">
        <f aca="false">IF(OR(B39="",E39&lt;&gt;"Igen",COUNTIF($E$2:E38,"Igen")=0),"",B39-_xlfn.MAXIFS($B$2:B38,$E$2:E38,"Igen"))</f>
        <v/>
      </c>
      <c r="H39" s="23" t="str">
        <f aca="false">IF(OR(G39="",G39&lt;=0),"",SUMIFS($C$2:C39,$B$2:B39,"&gt;"&amp;_xlfn.MAXIFS($B$2:B38,$E$2:E38,"Igen"))/G39*100)</f>
        <v/>
      </c>
      <c r="I39" s="23" t="str">
        <f aca="false">IF(OR(G39="",G39&lt;=0),"",SUMIFS($F$2:F39,$B$2:B39,"&gt;"&amp;_xlfn.MAXIFS($B$2:B38,$E$2:E38,"Igen"))/G39)</f>
        <v/>
      </c>
      <c r="J39" s="17"/>
    </row>
    <row r="40" customFormat="false" ht="15" hidden="false" customHeight="false" outlineLevel="0" collapsed="false">
      <c r="A40" s="19"/>
      <c r="B40" s="20"/>
      <c r="C40" s="21"/>
      <c r="D40" s="20"/>
      <c r="E40" s="17"/>
      <c r="F40" s="16" t="str">
        <f aca="false">IF(OR(C40="",D40=""),"",C40*D40)</f>
        <v/>
      </c>
      <c r="G40" s="22" t="str">
        <f aca="false">IF(OR(B40="",E40&lt;&gt;"Igen",COUNTIF($E$2:E39,"Igen")=0),"",B40-_xlfn.MAXIFS($B$2:B39,$E$2:E39,"Igen"))</f>
        <v/>
      </c>
      <c r="H40" s="23" t="str">
        <f aca="false">IF(OR(G40="",G40&lt;=0),"",SUMIFS($C$2:C40,$B$2:B40,"&gt;"&amp;_xlfn.MAXIFS($B$2:B39,$E$2:E39,"Igen"))/G40*100)</f>
        <v/>
      </c>
      <c r="I40" s="23" t="str">
        <f aca="false">IF(OR(G40="",G40&lt;=0),"",SUMIFS($F$2:F40,$B$2:B40,"&gt;"&amp;_xlfn.MAXIFS($B$2:B39,$E$2:E39,"Igen"))/G40)</f>
        <v/>
      </c>
      <c r="J40" s="17"/>
    </row>
    <row r="41" customFormat="false" ht="15" hidden="false" customHeight="false" outlineLevel="0" collapsed="false">
      <c r="A41" s="19"/>
      <c r="B41" s="20"/>
      <c r="C41" s="21"/>
      <c r="D41" s="20"/>
      <c r="E41" s="17"/>
      <c r="F41" s="16" t="str">
        <f aca="false">IF(OR(C41="",D41=""),"",C41*D41)</f>
        <v/>
      </c>
      <c r="G41" s="22" t="str">
        <f aca="false">IF(OR(B41="",E41&lt;&gt;"Igen",COUNTIF($E$2:E40,"Igen")=0),"",B41-_xlfn.MAXIFS($B$2:B40,$E$2:E40,"Igen"))</f>
        <v/>
      </c>
      <c r="H41" s="23" t="str">
        <f aca="false">IF(OR(G41="",G41&lt;=0),"",SUMIFS($C$2:C41,$B$2:B41,"&gt;"&amp;_xlfn.MAXIFS($B$2:B40,$E$2:E40,"Igen"))/G41*100)</f>
        <v/>
      </c>
      <c r="I41" s="23" t="str">
        <f aca="false">IF(OR(G41="",G41&lt;=0),"",SUMIFS($F$2:F41,$B$2:B41,"&gt;"&amp;_xlfn.MAXIFS($B$2:B40,$E$2:E40,"Igen"))/G41)</f>
        <v/>
      </c>
      <c r="J41" s="17"/>
    </row>
    <row r="42" customFormat="false" ht="15" hidden="false" customHeight="false" outlineLevel="0" collapsed="false">
      <c r="A42" s="19"/>
      <c r="B42" s="20"/>
      <c r="C42" s="21"/>
      <c r="D42" s="20"/>
      <c r="E42" s="17"/>
      <c r="F42" s="16" t="str">
        <f aca="false">IF(OR(C42="",D42=""),"",C42*D42)</f>
        <v/>
      </c>
      <c r="G42" s="22" t="str">
        <f aca="false">IF(OR(B42="",E42&lt;&gt;"Igen",COUNTIF($E$2:E41,"Igen")=0),"",B42-_xlfn.MAXIFS($B$2:B41,$E$2:E41,"Igen"))</f>
        <v/>
      </c>
      <c r="H42" s="23" t="str">
        <f aca="false">IF(OR(G42="",G42&lt;=0),"",SUMIFS($C$2:C42,$B$2:B42,"&gt;"&amp;_xlfn.MAXIFS($B$2:B41,$E$2:E41,"Igen"))/G42*100)</f>
        <v/>
      </c>
      <c r="I42" s="23" t="str">
        <f aca="false">IF(OR(G42="",G42&lt;=0),"",SUMIFS($F$2:F42,$B$2:B42,"&gt;"&amp;_xlfn.MAXIFS($B$2:B41,$E$2:E41,"Igen"))/G42)</f>
        <v/>
      </c>
      <c r="J42" s="17"/>
    </row>
    <row r="43" customFormat="false" ht="15" hidden="false" customHeight="false" outlineLevel="0" collapsed="false">
      <c r="A43" s="19"/>
      <c r="B43" s="20"/>
      <c r="C43" s="21"/>
      <c r="D43" s="20"/>
      <c r="E43" s="17"/>
      <c r="F43" s="16" t="str">
        <f aca="false">IF(OR(C43="",D43=""),"",C43*D43)</f>
        <v/>
      </c>
      <c r="G43" s="22" t="str">
        <f aca="false">IF(OR(B43="",E43&lt;&gt;"Igen",COUNTIF($E$2:E42,"Igen")=0),"",B43-_xlfn.MAXIFS($B$2:B42,$E$2:E42,"Igen"))</f>
        <v/>
      </c>
      <c r="H43" s="23" t="str">
        <f aca="false">IF(OR(G43="",G43&lt;=0),"",SUMIFS($C$2:C43,$B$2:B43,"&gt;"&amp;_xlfn.MAXIFS($B$2:B42,$E$2:E42,"Igen"))/G43*100)</f>
        <v/>
      </c>
      <c r="I43" s="23" t="str">
        <f aca="false">IF(OR(G43="",G43&lt;=0),"",SUMIFS($F$2:F43,$B$2:B43,"&gt;"&amp;_xlfn.MAXIFS($B$2:B42,$E$2:E42,"Igen"))/G43)</f>
        <v/>
      </c>
      <c r="J43" s="17"/>
    </row>
    <row r="44" customFormat="false" ht="15" hidden="false" customHeight="false" outlineLevel="0" collapsed="false">
      <c r="A44" s="19"/>
      <c r="B44" s="20"/>
      <c r="C44" s="21"/>
      <c r="D44" s="20"/>
      <c r="E44" s="17"/>
      <c r="F44" s="16" t="str">
        <f aca="false">IF(OR(C44="",D44=""),"",C44*D44)</f>
        <v/>
      </c>
      <c r="G44" s="22" t="str">
        <f aca="false">IF(OR(B44="",E44&lt;&gt;"Igen",COUNTIF($E$2:E43,"Igen")=0),"",B44-_xlfn.MAXIFS($B$2:B43,$E$2:E43,"Igen"))</f>
        <v/>
      </c>
      <c r="H44" s="23" t="str">
        <f aca="false">IF(OR(G44="",G44&lt;=0),"",SUMIFS($C$2:C44,$B$2:B44,"&gt;"&amp;_xlfn.MAXIFS($B$2:B43,$E$2:E43,"Igen"))/G44*100)</f>
        <v/>
      </c>
      <c r="I44" s="23" t="str">
        <f aca="false">IF(OR(G44="",G44&lt;=0),"",SUMIFS($F$2:F44,$B$2:B44,"&gt;"&amp;_xlfn.MAXIFS($B$2:B43,$E$2:E43,"Igen"))/G44)</f>
        <v/>
      </c>
      <c r="J44" s="17"/>
    </row>
    <row r="45" customFormat="false" ht="15" hidden="false" customHeight="false" outlineLevel="0" collapsed="false">
      <c r="A45" s="19"/>
      <c r="B45" s="20"/>
      <c r="C45" s="21"/>
      <c r="D45" s="20"/>
      <c r="E45" s="17"/>
      <c r="F45" s="16" t="str">
        <f aca="false">IF(OR(C45="",D45=""),"",C45*D45)</f>
        <v/>
      </c>
      <c r="G45" s="22" t="str">
        <f aca="false">IF(OR(B45="",E45&lt;&gt;"Igen",COUNTIF($E$2:E44,"Igen")=0),"",B45-_xlfn.MAXIFS($B$2:B44,$E$2:E44,"Igen"))</f>
        <v/>
      </c>
      <c r="H45" s="23" t="str">
        <f aca="false">IF(OR(G45="",G45&lt;=0),"",SUMIFS($C$2:C45,$B$2:B45,"&gt;"&amp;_xlfn.MAXIFS($B$2:B44,$E$2:E44,"Igen"))/G45*100)</f>
        <v/>
      </c>
      <c r="I45" s="23" t="str">
        <f aca="false">IF(OR(G45="",G45&lt;=0),"",SUMIFS($F$2:F45,$B$2:B45,"&gt;"&amp;_xlfn.MAXIFS($B$2:B44,$E$2:E44,"Igen"))/G45)</f>
        <v/>
      </c>
      <c r="J45" s="17"/>
    </row>
    <row r="46" customFormat="false" ht="15" hidden="false" customHeight="false" outlineLevel="0" collapsed="false">
      <c r="A46" s="19"/>
      <c r="B46" s="20"/>
      <c r="C46" s="21"/>
      <c r="D46" s="20"/>
      <c r="E46" s="17"/>
      <c r="F46" s="16" t="str">
        <f aca="false">IF(OR(C46="",D46=""),"",C46*D46)</f>
        <v/>
      </c>
      <c r="G46" s="22" t="str">
        <f aca="false">IF(OR(B46="",E46&lt;&gt;"Igen",COUNTIF($E$2:E45,"Igen")=0),"",B46-_xlfn.MAXIFS($B$2:B45,$E$2:E45,"Igen"))</f>
        <v/>
      </c>
      <c r="H46" s="23" t="str">
        <f aca="false">IF(OR(G46="",G46&lt;=0),"",SUMIFS($C$2:C46,$B$2:B46,"&gt;"&amp;_xlfn.MAXIFS($B$2:B45,$E$2:E45,"Igen"))/G46*100)</f>
        <v/>
      </c>
      <c r="I46" s="23" t="str">
        <f aca="false">IF(OR(G46="",G46&lt;=0),"",SUMIFS($F$2:F46,$B$2:B46,"&gt;"&amp;_xlfn.MAXIFS($B$2:B45,$E$2:E45,"Igen"))/G46)</f>
        <v/>
      </c>
      <c r="J46" s="17"/>
    </row>
    <row r="47" customFormat="false" ht="15" hidden="false" customHeight="false" outlineLevel="0" collapsed="false">
      <c r="A47" s="19"/>
      <c r="B47" s="20"/>
      <c r="C47" s="21"/>
      <c r="D47" s="20"/>
      <c r="E47" s="17"/>
      <c r="F47" s="16" t="str">
        <f aca="false">IF(OR(C47="",D47=""),"",C47*D47)</f>
        <v/>
      </c>
      <c r="G47" s="22" t="str">
        <f aca="false">IF(OR(B47="",E47&lt;&gt;"Igen",COUNTIF($E$2:E46,"Igen")=0),"",B47-_xlfn.MAXIFS($B$2:B46,$E$2:E46,"Igen"))</f>
        <v/>
      </c>
      <c r="H47" s="23" t="str">
        <f aca="false">IF(OR(G47="",G47&lt;=0),"",SUMIFS($C$2:C47,$B$2:B47,"&gt;"&amp;_xlfn.MAXIFS($B$2:B46,$E$2:E46,"Igen"))/G47*100)</f>
        <v/>
      </c>
      <c r="I47" s="23" t="str">
        <f aca="false">IF(OR(G47="",G47&lt;=0),"",SUMIFS($F$2:F47,$B$2:B47,"&gt;"&amp;_xlfn.MAXIFS($B$2:B46,$E$2:E46,"Igen"))/G47)</f>
        <v/>
      </c>
      <c r="J47" s="17"/>
    </row>
    <row r="48" customFormat="false" ht="15" hidden="false" customHeight="false" outlineLevel="0" collapsed="false">
      <c r="A48" s="19"/>
      <c r="B48" s="20"/>
      <c r="C48" s="21"/>
      <c r="D48" s="20"/>
      <c r="E48" s="17"/>
      <c r="F48" s="16" t="str">
        <f aca="false">IF(OR(C48="",D48=""),"",C48*D48)</f>
        <v/>
      </c>
      <c r="G48" s="22" t="str">
        <f aca="false">IF(OR(B48="",E48&lt;&gt;"Igen",COUNTIF($E$2:E47,"Igen")=0),"",B48-_xlfn.MAXIFS($B$2:B47,$E$2:E47,"Igen"))</f>
        <v/>
      </c>
      <c r="H48" s="23" t="str">
        <f aca="false">IF(OR(G48="",G48&lt;=0),"",SUMIFS($C$2:C48,$B$2:B48,"&gt;"&amp;_xlfn.MAXIFS($B$2:B47,$E$2:E47,"Igen"))/G48*100)</f>
        <v/>
      </c>
      <c r="I48" s="23" t="str">
        <f aca="false">IF(OR(G48="",G48&lt;=0),"",SUMIFS($F$2:F48,$B$2:B48,"&gt;"&amp;_xlfn.MAXIFS($B$2:B47,$E$2:E47,"Igen"))/G48)</f>
        <v/>
      </c>
      <c r="J48" s="17"/>
    </row>
    <row r="49" customFormat="false" ht="15" hidden="false" customHeight="false" outlineLevel="0" collapsed="false">
      <c r="A49" s="19"/>
      <c r="B49" s="20"/>
      <c r="C49" s="21"/>
      <c r="D49" s="20"/>
      <c r="E49" s="17"/>
      <c r="F49" s="16" t="str">
        <f aca="false">IF(OR(C49="",D49=""),"",C49*D49)</f>
        <v/>
      </c>
      <c r="G49" s="22" t="str">
        <f aca="false">IF(OR(B49="",E49&lt;&gt;"Igen",COUNTIF($E$2:E48,"Igen")=0),"",B49-_xlfn.MAXIFS($B$2:B48,$E$2:E48,"Igen"))</f>
        <v/>
      </c>
      <c r="H49" s="23" t="str">
        <f aca="false">IF(OR(G49="",G49&lt;=0),"",SUMIFS($C$2:C49,$B$2:B49,"&gt;"&amp;_xlfn.MAXIFS($B$2:B48,$E$2:E48,"Igen"))/G49*100)</f>
        <v/>
      </c>
      <c r="I49" s="23" t="str">
        <f aca="false">IF(OR(G49="",G49&lt;=0),"",SUMIFS($F$2:F49,$B$2:B49,"&gt;"&amp;_xlfn.MAXIFS($B$2:B48,$E$2:E48,"Igen"))/G49)</f>
        <v/>
      </c>
      <c r="J49" s="17"/>
    </row>
    <row r="50" customFormat="false" ht="15" hidden="false" customHeight="false" outlineLevel="0" collapsed="false">
      <c r="A50" s="19"/>
      <c r="B50" s="20"/>
      <c r="C50" s="21"/>
      <c r="D50" s="20"/>
      <c r="E50" s="17"/>
      <c r="F50" s="16" t="str">
        <f aca="false">IF(OR(C50="",D50=""),"",C50*D50)</f>
        <v/>
      </c>
      <c r="G50" s="22" t="str">
        <f aca="false">IF(OR(B50="",E50&lt;&gt;"Igen",COUNTIF($E$2:E49,"Igen")=0),"",B50-_xlfn.MAXIFS($B$2:B49,$E$2:E49,"Igen"))</f>
        <v/>
      </c>
      <c r="H50" s="23" t="str">
        <f aca="false">IF(OR(G50="",G50&lt;=0),"",SUMIFS($C$2:C50,$B$2:B50,"&gt;"&amp;_xlfn.MAXIFS($B$2:B49,$E$2:E49,"Igen"))/G50*100)</f>
        <v/>
      </c>
      <c r="I50" s="23" t="str">
        <f aca="false">IF(OR(G50="",G50&lt;=0),"",SUMIFS($F$2:F50,$B$2:B50,"&gt;"&amp;_xlfn.MAXIFS($B$2:B49,$E$2:E49,"Igen"))/G50)</f>
        <v/>
      </c>
      <c r="J50" s="17"/>
    </row>
    <row r="51" customFormat="false" ht="15" hidden="false" customHeight="false" outlineLevel="0" collapsed="false">
      <c r="A51" s="19"/>
      <c r="B51" s="20"/>
      <c r="C51" s="21"/>
      <c r="D51" s="20"/>
      <c r="E51" s="17"/>
      <c r="F51" s="16" t="str">
        <f aca="false">IF(OR(C51="",D51=""),"",C51*D51)</f>
        <v/>
      </c>
      <c r="G51" s="22" t="str">
        <f aca="false">IF(OR(B51="",E51&lt;&gt;"Igen",COUNTIF($E$2:E50,"Igen")=0),"",B51-_xlfn.MAXIFS($B$2:B50,$E$2:E50,"Igen"))</f>
        <v/>
      </c>
      <c r="H51" s="23" t="str">
        <f aca="false">IF(OR(G51="",G51&lt;=0),"",SUMIFS($C$2:C51,$B$2:B51,"&gt;"&amp;_xlfn.MAXIFS($B$2:B50,$E$2:E50,"Igen"))/G51*100)</f>
        <v/>
      </c>
      <c r="I51" s="23" t="str">
        <f aca="false">IF(OR(G51="",G51&lt;=0),"",SUMIFS($F$2:F51,$B$2:B51,"&gt;"&amp;_xlfn.MAXIFS($B$2:B50,$E$2:E50,"Igen"))/G51)</f>
        <v/>
      </c>
      <c r="J51" s="17"/>
    </row>
    <row r="52" customFormat="false" ht="15" hidden="false" customHeight="false" outlineLevel="0" collapsed="false">
      <c r="A52" s="19"/>
      <c r="B52" s="20"/>
      <c r="C52" s="21"/>
      <c r="D52" s="20"/>
      <c r="E52" s="17"/>
      <c r="F52" s="16" t="str">
        <f aca="false">IF(OR(C52="",D52=""),"",C52*D52)</f>
        <v/>
      </c>
      <c r="G52" s="22" t="str">
        <f aca="false">IF(OR(B52="",E52&lt;&gt;"Igen",COUNTIF($E$2:E51,"Igen")=0),"",B52-_xlfn.MAXIFS($B$2:B51,$E$2:E51,"Igen"))</f>
        <v/>
      </c>
      <c r="H52" s="23" t="str">
        <f aca="false">IF(OR(G52="",G52&lt;=0),"",SUMIFS($C$2:C52,$B$2:B52,"&gt;"&amp;_xlfn.MAXIFS($B$2:B51,$E$2:E51,"Igen"))/G52*100)</f>
        <v/>
      </c>
      <c r="I52" s="23" t="str">
        <f aca="false">IF(OR(G52="",G52&lt;=0),"",SUMIFS($F$2:F52,$B$2:B52,"&gt;"&amp;_xlfn.MAXIFS($B$2:B51,$E$2:E51,"Igen"))/G52)</f>
        <v/>
      </c>
      <c r="J52" s="17"/>
    </row>
    <row r="53" customFormat="false" ht="15" hidden="false" customHeight="false" outlineLevel="0" collapsed="false">
      <c r="A53" s="19"/>
      <c r="B53" s="20"/>
      <c r="C53" s="21"/>
      <c r="D53" s="20"/>
      <c r="E53" s="17"/>
      <c r="F53" s="16" t="str">
        <f aca="false">IF(OR(C53="",D53=""),"",C53*D53)</f>
        <v/>
      </c>
      <c r="G53" s="22" t="str">
        <f aca="false">IF(OR(B53="",E53&lt;&gt;"Igen",COUNTIF($E$2:E52,"Igen")=0),"",B53-_xlfn.MAXIFS($B$2:B52,$E$2:E52,"Igen"))</f>
        <v/>
      </c>
      <c r="H53" s="23" t="str">
        <f aca="false">IF(OR(G53="",G53&lt;=0),"",SUMIFS($C$2:C53,$B$2:B53,"&gt;"&amp;_xlfn.MAXIFS($B$2:B52,$E$2:E52,"Igen"))/G53*100)</f>
        <v/>
      </c>
      <c r="I53" s="23" t="str">
        <f aca="false">IF(OR(G53="",G53&lt;=0),"",SUMIFS($F$2:F53,$B$2:B53,"&gt;"&amp;_xlfn.MAXIFS($B$2:B52,$E$2:E52,"Igen"))/G53)</f>
        <v/>
      </c>
      <c r="J53" s="17"/>
    </row>
    <row r="54" customFormat="false" ht="15" hidden="false" customHeight="false" outlineLevel="0" collapsed="false">
      <c r="A54" s="19"/>
      <c r="B54" s="20"/>
      <c r="C54" s="21"/>
      <c r="D54" s="20"/>
      <c r="E54" s="17"/>
      <c r="F54" s="16" t="str">
        <f aca="false">IF(OR(C54="",D54=""),"",C54*D54)</f>
        <v/>
      </c>
      <c r="G54" s="22" t="str">
        <f aca="false">IF(OR(B54="",E54&lt;&gt;"Igen",COUNTIF($E$2:E53,"Igen")=0),"",B54-_xlfn.MAXIFS($B$2:B53,$E$2:E53,"Igen"))</f>
        <v/>
      </c>
      <c r="H54" s="23" t="str">
        <f aca="false">IF(OR(G54="",G54&lt;=0),"",SUMIFS($C$2:C54,$B$2:B54,"&gt;"&amp;_xlfn.MAXIFS($B$2:B53,$E$2:E53,"Igen"))/G54*100)</f>
        <v/>
      </c>
      <c r="I54" s="23" t="str">
        <f aca="false">IF(OR(G54="",G54&lt;=0),"",SUMIFS($F$2:F54,$B$2:B54,"&gt;"&amp;_xlfn.MAXIFS($B$2:B53,$E$2:E53,"Igen"))/G54)</f>
        <v/>
      </c>
      <c r="J54" s="17"/>
    </row>
    <row r="55" customFormat="false" ht="15" hidden="false" customHeight="false" outlineLevel="0" collapsed="false">
      <c r="A55" s="19"/>
      <c r="B55" s="20"/>
      <c r="C55" s="21"/>
      <c r="D55" s="20"/>
      <c r="E55" s="17"/>
      <c r="F55" s="16" t="str">
        <f aca="false">IF(OR(C55="",D55=""),"",C55*D55)</f>
        <v/>
      </c>
      <c r="G55" s="22" t="str">
        <f aca="false">IF(OR(B55="",E55&lt;&gt;"Igen",COUNTIF($E$2:E54,"Igen")=0),"",B55-_xlfn.MAXIFS($B$2:B54,$E$2:E54,"Igen"))</f>
        <v/>
      </c>
      <c r="H55" s="23" t="str">
        <f aca="false">IF(OR(G55="",G55&lt;=0),"",SUMIFS($C$2:C55,$B$2:B55,"&gt;"&amp;_xlfn.MAXIFS($B$2:B54,$E$2:E54,"Igen"))/G55*100)</f>
        <v/>
      </c>
      <c r="I55" s="23" t="str">
        <f aca="false">IF(OR(G55="",G55&lt;=0),"",SUMIFS($F$2:F55,$B$2:B55,"&gt;"&amp;_xlfn.MAXIFS($B$2:B54,$E$2:E54,"Igen"))/G55)</f>
        <v/>
      </c>
      <c r="J55" s="17"/>
    </row>
    <row r="56" customFormat="false" ht="15" hidden="false" customHeight="false" outlineLevel="0" collapsed="false">
      <c r="A56" s="19"/>
      <c r="B56" s="20"/>
      <c r="C56" s="21"/>
      <c r="D56" s="20"/>
      <c r="E56" s="17"/>
      <c r="F56" s="16" t="str">
        <f aca="false">IF(OR(C56="",D56=""),"",C56*D56)</f>
        <v/>
      </c>
      <c r="G56" s="22" t="str">
        <f aca="false">IF(OR(B56="",E56&lt;&gt;"Igen",COUNTIF($E$2:E55,"Igen")=0),"",B56-_xlfn.MAXIFS($B$2:B55,$E$2:E55,"Igen"))</f>
        <v/>
      </c>
      <c r="H56" s="23" t="str">
        <f aca="false">IF(OR(G56="",G56&lt;=0),"",SUMIFS($C$2:C56,$B$2:B56,"&gt;"&amp;_xlfn.MAXIFS($B$2:B55,$E$2:E55,"Igen"))/G56*100)</f>
        <v/>
      </c>
      <c r="I56" s="23" t="str">
        <f aca="false">IF(OR(G56="",G56&lt;=0),"",SUMIFS($F$2:F56,$B$2:B56,"&gt;"&amp;_xlfn.MAXIFS($B$2:B55,$E$2:E55,"Igen"))/G56)</f>
        <v/>
      </c>
      <c r="J56" s="17"/>
    </row>
    <row r="57" customFormat="false" ht="15" hidden="false" customHeight="false" outlineLevel="0" collapsed="false">
      <c r="A57" s="19"/>
      <c r="B57" s="20"/>
      <c r="C57" s="21"/>
      <c r="D57" s="20"/>
      <c r="E57" s="17"/>
      <c r="F57" s="16" t="str">
        <f aca="false">IF(OR(C57="",D57=""),"",C57*D57)</f>
        <v/>
      </c>
      <c r="G57" s="22" t="str">
        <f aca="false">IF(OR(B57="",E57&lt;&gt;"Igen",COUNTIF($E$2:E56,"Igen")=0),"",B57-_xlfn.MAXIFS($B$2:B56,$E$2:E56,"Igen"))</f>
        <v/>
      </c>
      <c r="H57" s="23" t="str">
        <f aca="false">IF(OR(G57="",G57&lt;=0),"",SUMIFS($C$2:C57,$B$2:B57,"&gt;"&amp;_xlfn.MAXIFS($B$2:B56,$E$2:E56,"Igen"))/G57*100)</f>
        <v/>
      </c>
      <c r="I57" s="23" t="str">
        <f aca="false">IF(OR(G57="",G57&lt;=0),"",SUMIFS($F$2:F57,$B$2:B57,"&gt;"&amp;_xlfn.MAXIFS($B$2:B56,$E$2:E56,"Igen"))/G57)</f>
        <v/>
      </c>
      <c r="J57" s="17"/>
    </row>
    <row r="58" customFormat="false" ht="15" hidden="false" customHeight="false" outlineLevel="0" collapsed="false">
      <c r="A58" s="19"/>
      <c r="B58" s="20"/>
      <c r="C58" s="21"/>
      <c r="D58" s="20"/>
      <c r="E58" s="17"/>
      <c r="F58" s="16" t="str">
        <f aca="false">IF(OR(C58="",D58=""),"",C58*D58)</f>
        <v/>
      </c>
      <c r="G58" s="22" t="str">
        <f aca="false">IF(OR(B58="",E58&lt;&gt;"Igen",COUNTIF($E$2:E57,"Igen")=0),"",B58-_xlfn.MAXIFS($B$2:B57,$E$2:E57,"Igen"))</f>
        <v/>
      </c>
      <c r="H58" s="23" t="str">
        <f aca="false">IF(OR(G58="",G58&lt;=0),"",SUMIFS($C$2:C58,$B$2:B58,"&gt;"&amp;_xlfn.MAXIFS($B$2:B57,$E$2:E57,"Igen"))/G58*100)</f>
        <v/>
      </c>
      <c r="I58" s="23" t="str">
        <f aca="false">IF(OR(G58="",G58&lt;=0),"",SUMIFS($F$2:F58,$B$2:B58,"&gt;"&amp;_xlfn.MAXIFS($B$2:B57,$E$2:E57,"Igen"))/G58)</f>
        <v/>
      </c>
      <c r="J58" s="17"/>
    </row>
    <row r="59" customFormat="false" ht="15" hidden="false" customHeight="false" outlineLevel="0" collapsed="false">
      <c r="A59" s="19"/>
      <c r="B59" s="20"/>
      <c r="C59" s="21"/>
      <c r="D59" s="20"/>
      <c r="E59" s="17"/>
      <c r="F59" s="16" t="str">
        <f aca="false">IF(OR(C59="",D59=""),"",C59*D59)</f>
        <v/>
      </c>
      <c r="G59" s="22" t="str">
        <f aca="false">IF(OR(B59="",E59&lt;&gt;"Igen",COUNTIF($E$2:E58,"Igen")=0),"",B59-_xlfn.MAXIFS($B$2:B58,$E$2:E58,"Igen"))</f>
        <v/>
      </c>
      <c r="H59" s="23" t="str">
        <f aca="false">IF(OR(G59="",G59&lt;=0),"",SUMIFS($C$2:C59,$B$2:B59,"&gt;"&amp;_xlfn.MAXIFS($B$2:B58,$E$2:E58,"Igen"))/G59*100)</f>
        <v/>
      </c>
      <c r="I59" s="23" t="str">
        <f aca="false">IF(OR(G59="",G59&lt;=0),"",SUMIFS($F$2:F59,$B$2:B59,"&gt;"&amp;_xlfn.MAXIFS($B$2:B58,$E$2:E58,"Igen"))/G59)</f>
        <v/>
      </c>
      <c r="J59" s="17"/>
    </row>
    <row r="60" customFormat="false" ht="15" hidden="false" customHeight="false" outlineLevel="0" collapsed="false">
      <c r="A60" s="19"/>
      <c r="B60" s="20"/>
      <c r="C60" s="21"/>
      <c r="D60" s="20"/>
      <c r="E60" s="17"/>
      <c r="F60" s="16" t="str">
        <f aca="false">IF(OR(C60="",D60=""),"",C60*D60)</f>
        <v/>
      </c>
      <c r="G60" s="22" t="str">
        <f aca="false">IF(OR(B60="",E60&lt;&gt;"Igen",COUNTIF($E$2:E59,"Igen")=0),"",B60-_xlfn.MAXIFS($B$2:B59,$E$2:E59,"Igen"))</f>
        <v/>
      </c>
      <c r="H60" s="23" t="str">
        <f aca="false">IF(OR(G60="",G60&lt;=0),"",SUMIFS($C$2:C60,$B$2:B60,"&gt;"&amp;_xlfn.MAXIFS($B$2:B59,$E$2:E59,"Igen"))/G60*100)</f>
        <v/>
      </c>
      <c r="I60" s="23" t="str">
        <f aca="false">IF(OR(G60="",G60&lt;=0),"",SUMIFS($F$2:F60,$B$2:B60,"&gt;"&amp;_xlfn.MAXIFS($B$2:B59,$E$2:E59,"Igen"))/G60)</f>
        <v/>
      </c>
      <c r="J60" s="17"/>
    </row>
    <row r="61" customFormat="false" ht="15" hidden="false" customHeight="false" outlineLevel="0" collapsed="false">
      <c r="A61" s="19"/>
      <c r="B61" s="20"/>
      <c r="C61" s="21"/>
      <c r="D61" s="20"/>
      <c r="E61" s="17"/>
      <c r="F61" s="16" t="str">
        <f aca="false">IF(OR(C61="",D61=""),"",C61*D61)</f>
        <v/>
      </c>
      <c r="G61" s="22" t="str">
        <f aca="false">IF(OR(B61="",E61&lt;&gt;"Igen",COUNTIF($E$2:E60,"Igen")=0),"",B61-_xlfn.MAXIFS($B$2:B60,$E$2:E60,"Igen"))</f>
        <v/>
      </c>
      <c r="H61" s="23" t="str">
        <f aca="false">IF(OR(G61="",G61&lt;=0),"",SUMIFS($C$2:C61,$B$2:B61,"&gt;"&amp;_xlfn.MAXIFS($B$2:B60,$E$2:E60,"Igen"))/G61*100)</f>
        <v/>
      </c>
      <c r="I61" s="23" t="str">
        <f aca="false">IF(OR(G61="",G61&lt;=0),"",SUMIFS($F$2:F61,$B$2:B61,"&gt;"&amp;_xlfn.MAXIFS($B$2:B60,$E$2:E60,"Igen"))/G61)</f>
        <v/>
      </c>
      <c r="J61" s="17"/>
    </row>
    <row r="62" customFormat="false" ht="15" hidden="false" customHeight="false" outlineLevel="0" collapsed="false">
      <c r="A62" s="19"/>
      <c r="B62" s="20"/>
      <c r="C62" s="21"/>
      <c r="D62" s="20"/>
      <c r="E62" s="17"/>
      <c r="F62" s="16" t="str">
        <f aca="false">IF(OR(C62="",D62=""),"",C62*D62)</f>
        <v/>
      </c>
      <c r="G62" s="22" t="str">
        <f aca="false">IF(OR(B62="",E62&lt;&gt;"Igen",COUNTIF($E$2:E61,"Igen")=0),"",B62-_xlfn.MAXIFS($B$2:B61,$E$2:E61,"Igen"))</f>
        <v/>
      </c>
      <c r="H62" s="23" t="str">
        <f aca="false">IF(OR(G62="",G62&lt;=0),"",SUMIFS($C$2:C62,$B$2:B62,"&gt;"&amp;_xlfn.MAXIFS($B$2:B61,$E$2:E61,"Igen"))/G62*100)</f>
        <v/>
      </c>
      <c r="I62" s="23" t="str">
        <f aca="false">IF(OR(G62="",G62&lt;=0),"",SUMIFS($F$2:F62,$B$2:B62,"&gt;"&amp;_xlfn.MAXIFS($B$2:B61,$E$2:E61,"Igen"))/G62)</f>
        <v/>
      </c>
      <c r="J62" s="17"/>
    </row>
    <row r="63" customFormat="false" ht="15" hidden="false" customHeight="false" outlineLevel="0" collapsed="false">
      <c r="A63" s="19"/>
      <c r="B63" s="20"/>
      <c r="C63" s="21"/>
      <c r="D63" s="20"/>
      <c r="E63" s="17"/>
      <c r="F63" s="16" t="str">
        <f aca="false">IF(OR(C63="",D63=""),"",C63*D63)</f>
        <v/>
      </c>
      <c r="G63" s="22" t="str">
        <f aca="false">IF(OR(B63="",E63&lt;&gt;"Igen",COUNTIF($E$2:E62,"Igen")=0),"",B63-_xlfn.MAXIFS($B$2:B62,$E$2:E62,"Igen"))</f>
        <v/>
      </c>
      <c r="H63" s="23" t="str">
        <f aca="false">IF(OR(G63="",G63&lt;=0),"",SUMIFS($C$2:C63,$B$2:B63,"&gt;"&amp;_xlfn.MAXIFS($B$2:B62,$E$2:E62,"Igen"))/G63*100)</f>
        <v/>
      </c>
      <c r="I63" s="23" t="str">
        <f aca="false">IF(OR(G63="",G63&lt;=0),"",SUMIFS($F$2:F63,$B$2:B63,"&gt;"&amp;_xlfn.MAXIFS($B$2:B62,$E$2:E62,"Igen"))/G63)</f>
        <v/>
      </c>
      <c r="J63" s="17"/>
    </row>
    <row r="64" customFormat="false" ht="15" hidden="false" customHeight="false" outlineLevel="0" collapsed="false">
      <c r="A64" s="19"/>
      <c r="B64" s="20"/>
      <c r="C64" s="21"/>
      <c r="D64" s="20"/>
      <c r="E64" s="17"/>
      <c r="F64" s="16" t="str">
        <f aca="false">IF(OR(C64="",D64=""),"",C64*D64)</f>
        <v/>
      </c>
      <c r="G64" s="22" t="str">
        <f aca="false">IF(OR(B64="",E64&lt;&gt;"Igen",COUNTIF($E$2:E63,"Igen")=0),"",B64-_xlfn.MAXIFS($B$2:B63,$E$2:E63,"Igen"))</f>
        <v/>
      </c>
      <c r="H64" s="23" t="str">
        <f aca="false">IF(OR(G64="",G64&lt;=0),"",SUMIFS($C$2:C64,$B$2:B64,"&gt;"&amp;_xlfn.MAXIFS($B$2:B63,$E$2:E63,"Igen"))/G64*100)</f>
        <v/>
      </c>
      <c r="I64" s="23" t="str">
        <f aca="false">IF(OR(G64="",G64&lt;=0),"",SUMIFS($F$2:F64,$B$2:B64,"&gt;"&amp;_xlfn.MAXIFS($B$2:B63,$E$2:E63,"Igen"))/G64)</f>
        <v/>
      </c>
      <c r="J64" s="17"/>
    </row>
    <row r="65" customFormat="false" ht="15" hidden="false" customHeight="false" outlineLevel="0" collapsed="false">
      <c r="A65" s="19"/>
      <c r="B65" s="20"/>
      <c r="C65" s="21"/>
      <c r="D65" s="20"/>
      <c r="E65" s="17"/>
      <c r="F65" s="16" t="str">
        <f aca="false">IF(OR(C65="",D65=""),"",C65*D65)</f>
        <v/>
      </c>
      <c r="G65" s="22" t="str">
        <f aca="false">IF(OR(B65="",E65&lt;&gt;"Igen",COUNTIF($E$2:E64,"Igen")=0),"",B65-_xlfn.MAXIFS($B$2:B64,$E$2:E64,"Igen"))</f>
        <v/>
      </c>
      <c r="H65" s="23" t="str">
        <f aca="false">IF(OR(G65="",G65&lt;=0),"",SUMIFS($C$2:C65,$B$2:B65,"&gt;"&amp;_xlfn.MAXIFS($B$2:B64,$E$2:E64,"Igen"))/G65*100)</f>
        <v/>
      </c>
      <c r="I65" s="23" t="str">
        <f aca="false">IF(OR(G65="",G65&lt;=0),"",SUMIFS($F$2:F65,$B$2:B65,"&gt;"&amp;_xlfn.MAXIFS($B$2:B64,$E$2:E64,"Igen"))/G65)</f>
        <v/>
      </c>
      <c r="J65" s="17"/>
    </row>
    <row r="66" customFormat="false" ht="15" hidden="false" customHeight="false" outlineLevel="0" collapsed="false">
      <c r="A66" s="19"/>
      <c r="B66" s="20"/>
      <c r="C66" s="21"/>
      <c r="D66" s="20"/>
      <c r="E66" s="17"/>
      <c r="F66" s="16" t="str">
        <f aca="false">IF(OR(C66="",D66=""),"",C66*D66)</f>
        <v/>
      </c>
      <c r="G66" s="22" t="str">
        <f aca="false">IF(OR(B66="",E66&lt;&gt;"Igen",COUNTIF($E$2:E65,"Igen")=0),"",B66-_xlfn.MAXIFS($B$2:B65,$E$2:E65,"Igen"))</f>
        <v/>
      </c>
      <c r="H66" s="23" t="str">
        <f aca="false">IF(OR(G66="",G66&lt;=0),"",SUMIFS($C$2:C66,$B$2:B66,"&gt;"&amp;_xlfn.MAXIFS($B$2:B65,$E$2:E65,"Igen"))/G66*100)</f>
        <v/>
      </c>
      <c r="I66" s="23" t="str">
        <f aca="false">IF(OR(G66="",G66&lt;=0),"",SUMIFS($F$2:F66,$B$2:B66,"&gt;"&amp;_xlfn.MAXIFS($B$2:B65,$E$2:E65,"Igen"))/G66)</f>
        <v/>
      </c>
      <c r="J66" s="17"/>
    </row>
    <row r="67" customFormat="false" ht="15" hidden="false" customHeight="false" outlineLevel="0" collapsed="false">
      <c r="A67" s="19"/>
      <c r="B67" s="20"/>
      <c r="C67" s="21"/>
      <c r="D67" s="20"/>
      <c r="E67" s="17"/>
      <c r="F67" s="16" t="str">
        <f aca="false">IF(OR(C67="",D67=""),"",C67*D67)</f>
        <v/>
      </c>
      <c r="G67" s="22" t="str">
        <f aca="false">IF(OR(B67="",E67&lt;&gt;"Igen",COUNTIF($E$2:E66,"Igen")=0),"",B67-_xlfn.MAXIFS($B$2:B66,$E$2:E66,"Igen"))</f>
        <v/>
      </c>
      <c r="H67" s="23" t="str">
        <f aca="false">IF(OR(G67="",G67&lt;=0),"",SUMIFS($C$2:C67,$B$2:B67,"&gt;"&amp;_xlfn.MAXIFS($B$2:B66,$E$2:E66,"Igen"))/G67*100)</f>
        <v/>
      </c>
      <c r="I67" s="23" t="str">
        <f aca="false">IF(OR(G67="",G67&lt;=0),"",SUMIFS($F$2:F67,$B$2:B67,"&gt;"&amp;_xlfn.MAXIFS($B$2:B66,$E$2:E66,"Igen"))/G67)</f>
        <v/>
      </c>
      <c r="J67" s="17"/>
    </row>
    <row r="68" customFormat="false" ht="15" hidden="false" customHeight="false" outlineLevel="0" collapsed="false">
      <c r="A68" s="19"/>
      <c r="B68" s="20"/>
      <c r="C68" s="21"/>
      <c r="D68" s="20"/>
      <c r="E68" s="17"/>
      <c r="F68" s="16" t="str">
        <f aca="false">IF(OR(C68="",D68=""),"",C68*D68)</f>
        <v/>
      </c>
      <c r="G68" s="22" t="str">
        <f aca="false">IF(OR(B68="",E68&lt;&gt;"Igen",COUNTIF($E$2:E67,"Igen")=0),"",B68-_xlfn.MAXIFS($B$2:B67,$E$2:E67,"Igen"))</f>
        <v/>
      </c>
      <c r="H68" s="23" t="str">
        <f aca="false">IF(OR(G68="",G68&lt;=0),"",SUMIFS($C$2:C68,$B$2:B68,"&gt;"&amp;_xlfn.MAXIFS($B$2:B67,$E$2:E67,"Igen"))/G68*100)</f>
        <v/>
      </c>
      <c r="I68" s="23" t="str">
        <f aca="false">IF(OR(G68="",G68&lt;=0),"",SUMIFS($F$2:F68,$B$2:B68,"&gt;"&amp;_xlfn.MAXIFS($B$2:B67,$E$2:E67,"Igen"))/G68)</f>
        <v/>
      </c>
      <c r="J68" s="17"/>
    </row>
    <row r="69" customFormat="false" ht="15" hidden="false" customHeight="false" outlineLevel="0" collapsed="false">
      <c r="A69" s="19"/>
      <c r="B69" s="20"/>
      <c r="C69" s="21"/>
      <c r="D69" s="20"/>
      <c r="E69" s="17"/>
      <c r="F69" s="16" t="str">
        <f aca="false">IF(OR(C69="",D69=""),"",C69*D69)</f>
        <v/>
      </c>
      <c r="G69" s="22" t="str">
        <f aca="false">IF(OR(B69="",E69&lt;&gt;"Igen",COUNTIF($E$2:E68,"Igen")=0),"",B69-_xlfn.MAXIFS($B$2:B68,$E$2:E68,"Igen"))</f>
        <v/>
      </c>
      <c r="H69" s="23" t="str">
        <f aca="false">IF(OR(G69="",G69&lt;=0),"",SUMIFS($C$2:C69,$B$2:B69,"&gt;"&amp;_xlfn.MAXIFS($B$2:B68,$E$2:E68,"Igen"))/G69*100)</f>
        <v/>
      </c>
      <c r="I69" s="23" t="str">
        <f aca="false">IF(OR(G69="",G69&lt;=0),"",SUMIFS($F$2:F69,$B$2:B69,"&gt;"&amp;_xlfn.MAXIFS($B$2:B68,$E$2:E68,"Igen"))/G69)</f>
        <v/>
      </c>
      <c r="J69" s="17"/>
    </row>
    <row r="70" customFormat="false" ht="15" hidden="false" customHeight="false" outlineLevel="0" collapsed="false">
      <c r="A70" s="19"/>
      <c r="B70" s="20"/>
      <c r="C70" s="21"/>
      <c r="D70" s="20"/>
      <c r="E70" s="17"/>
      <c r="F70" s="16" t="str">
        <f aca="false">IF(OR(C70="",D70=""),"",C70*D70)</f>
        <v/>
      </c>
      <c r="G70" s="22" t="str">
        <f aca="false">IF(OR(B70="",E70&lt;&gt;"Igen",COUNTIF($E$2:E69,"Igen")=0),"",B70-_xlfn.MAXIFS($B$2:B69,$E$2:E69,"Igen"))</f>
        <v/>
      </c>
      <c r="H70" s="23" t="str">
        <f aca="false">IF(OR(G70="",G70&lt;=0),"",SUMIFS($C$2:C70,$B$2:B70,"&gt;"&amp;_xlfn.MAXIFS($B$2:B69,$E$2:E69,"Igen"))/G70*100)</f>
        <v/>
      </c>
      <c r="I70" s="23" t="str">
        <f aca="false">IF(OR(G70="",G70&lt;=0),"",SUMIFS($F$2:F70,$B$2:B70,"&gt;"&amp;_xlfn.MAXIFS($B$2:B69,$E$2:E69,"Igen"))/G70)</f>
        <v/>
      </c>
      <c r="J70" s="17"/>
    </row>
    <row r="71" customFormat="false" ht="15" hidden="false" customHeight="false" outlineLevel="0" collapsed="false">
      <c r="A71" s="19"/>
      <c r="B71" s="20"/>
      <c r="C71" s="21"/>
      <c r="D71" s="20"/>
      <c r="E71" s="17"/>
      <c r="F71" s="16" t="str">
        <f aca="false">IF(OR(C71="",D71=""),"",C71*D71)</f>
        <v/>
      </c>
      <c r="G71" s="22" t="str">
        <f aca="false">IF(OR(B71="",E71&lt;&gt;"Igen",COUNTIF($E$2:E70,"Igen")=0),"",B71-_xlfn.MAXIFS($B$2:B70,$E$2:E70,"Igen"))</f>
        <v/>
      </c>
      <c r="H71" s="23" t="str">
        <f aca="false">IF(OR(G71="",G71&lt;=0),"",SUMIFS($C$2:C71,$B$2:B71,"&gt;"&amp;_xlfn.MAXIFS($B$2:B70,$E$2:E70,"Igen"))/G71*100)</f>
        <v/>
      </c>
      <c r="I71" s="23" t="str">
        <f aca="false">IF(OR(G71="",G71&lt;=0),"",SUMIFS($F$2:F71,$B$2:B71,"&gt;"&amp;_xlfn.MAXIFS($B$2:B70,$E$2:E70,"Igen"))/G71)</f>
        <v/>
      </c>
      <c r="J71" s="17"/>
    </row>
    <row r="72" customFormat="false" ht="15" hidden="false" customHeight="false" outlineLevel="0" collapsed="false">
      <c r="A72" s="19"/>
      <c r="B72" s="20"/>
      <c r="C72" s="21"/>
      <c r="D72" s="20"/>
      <c r="E72" s="17"/>
      <c r="F72" s="16" t="str">
        <f aca="false">IF(OR(C72="",D72=""),"",C72*D72)</f>
        <v/>
      </c>
      <c r="G72" s="22" t="str">
        <f aca="false">IF(OR(B72="",E72&lt;&gt;"Igen",COUNTIF($E$2:E71,"Igen")=0),"",B72-_xlfn.MAXIFS($B$2:B71,$E$2:E71,"Igen"))</f>
        <v/>
      </c>
      <c r="H72" s="23" t="str">
        <f aca="false">IF(OR(G72="",G72&lt;=0),"",SUMIFS($C$2:C72,$B$2:B72,"&gt;"&amp;_xlfn.MAXIFS($B$2:B71,$E$2:E71,"Igen"))/G72*100)</f>
        <v/>
      </c>
      <c r="I72" s="23" t="str">
        <f aca="false">IF(OR(G72="",G72&lt;=0),"",SUMIFS($F$2:F72,$B$2:B72,"&gt;"&amp;_xlfn.MAXIFS($B$2:B71,$E$2:E71,"Igen"))/G72)</f>
        <v/>
      </c>
      <c r="J72" s="17"/>
    </row>
    <row r="73" customFormat="false" ht="15" hidden="false" customHeight="false" outlineLevel="0" collapsed="false">
      <c r="A73" s="19"/>
      <c r="B73" s="20"/>
      <c r="C73" s="21"/>
      <c r="D73" s="20"/>
      <c r="E73" s="17"/>
      <c r="F73" s="16" t="str">
        <f aca="false">IF(OR(C73="",D73=""),"",C73*D73)</f>
        <v/>
      </c>
      <c r="G73" s="22" t="str">
        <f aca="false">IF(OR(B73="",E73&lt;&gt;"Igen",COUNTIF($E$2:E72,"Igen")=0),"",B73-_xlfn.MAXIFS($B$2:B72,$E$2:E72,"Igen"))</f>
        <v/>
      </c>
      <c r="H73" s="23" t="str">
        <f aca="false">IF(OR(G73="",G73&lt;=0),"",SUMIFS($C$2:C73,$B$2:B73,"&gt;"&amp;_xlfn.MAXIFS($B$2:B72,$E$2:E72,"Igen"))/G73*100)</f>
        <v/>
      </c>
      <c r="I73" s="23" t="str">
        <f aca="false">IF(OR(G73="",G73&lt;=0),"",SUMIFS($F$2:F73,$B$2:B73,"&gt;"&amp;_xlfn.MAXIFS($B$2:B72,$E$2:E72,"Igen"))/G73)</f>
        <v/>
      </c>
      <c r="J73" s="17"/>
    </row>
    <row r="74" customFormat="false" ht="15" hidden="false" customHeight="false" outlineLevel="0" collapsed="false">
      <c r="A74" s="19"/>
      <c r="B74" s="20"/>
      <c r="C74" s="21"/>
      <c r="D74" s="20"/>
      <c r="E74" s="17"/>
      <c r="F74" s="16" t="str">
        <f aca="false">IF(OR(C74="",D74=""),"",C74*D74)</f>
        <v/>
      </c>
      <c r="G74" s="22" t="str">
        <f aca="false">IF(OR(B74="",E74&lt;&gt;"Igen",COUNTIF($E$2:E73,"Igen")=0),"",B74-_xlfn.MAXIFS($B$2:B73,$E$2:E73,"Igen"))</f>
        <v/>
      </c>
      <c r="H74" s="23" t="str">
        <f aca="false">IF(OR(G74="",G74&lt;=0),"",SUMIFS($C$2:C74,$B$2:B74,"&gt;"&amp;_xlfn.MAXIFS($B$2:B73,$E$2:E73,"Igen"))/G74*100)</f>
        <v/>
      </c>
      <c r="I74" s="23" t="str">
        <f aca="false">IF(OR(G74="",G74&lt;=0),"",SUMIFS($F$2:F74,$B$2:B74,"&gt;"&amp;_xlfn.MAXIFS($B$2:B73,$E$2:E73,"Igen"))/G74)</f>
        <v/>
      </c>
      <c r="J74" s="17"/>
    </row>
    <row r="75" customFormat="false" ht="15" hidden="false" customHeight="false" outlineLevel="0" collapsed="false">
      <c r="A75" s="19"/>
      <c r="B75" s="20"/>
      <c r="C75" s="21"/>
      <c r="D75" s="20"/>
      <c r="E75" s="17"/>
      <c r="F75" s="16" t="str">
        <f aca="false">IF(OR(C75="",D75=""),"",C75*D75)</f>
        <v/>
      </c>
      <c r="G75" s="22" t="str">
        <f aca="false">IF(OR(B75="",E75&lt;&gt;"Igen",COUNTIF($E$2:E74,"Igen")=0),"",B75-_xlfn.MAXIFS($B$2:B74,$E$2:E74,"Igen"))</f>
        <v/>
      </c>
      <c r="H75" s="23" t="str">
        <f aca="false">IF(OR(G75="",G75&lt;=0),"",SUMIFS($C$2:C75,$B$2:B75,"&gt;"&amp;_xlfn.MAXIFS($B$2:B74,$E$2:E74,"Igen"))/G75*100)</f>
        <v/>
      </c>
      <c r="I75" s="23" t="str">
        <f aca="false">IF(OR(G75="",G75&lt;=0),"",SUMIFS($F$2:F75,$B$2:B75,"&gt;"&amp;_xlfn.MAXIFS($B$2:B74,$E$2:E74,"Igen"))/G75)</f>
        <v/>
      </c>
      <c r="J75" s="17"/>
    </row>
    <row r="76" customFormat="false" ht="15" hidden="false" customHeight="false" outlineLevel="0" collapsed="false">
      <c r="A76" s="19"/>
      <c r="B76" s="20"/>
      <c r="C76" s="21"/>
      <c r="D76" s="20"/>
      <c r="E76" s="17"/>
      <c r="F76" s="16" t="str">
        <f aca="false">IF(OR(C76="",D76=""),"",C76*D76)</f>
        <v/>
      </c>
      <c r="G76" s="22" t="str">
        <f aca="false">IF(OR(B76="",E76&lt;&gt;"Igen",COUNTIF($E$2:E75,"Igen")=0),"",B76-_xlfn.MAXIFS($B$2:B75,$E$2:E75,"Igen"))</f>
        <v/>
      </c>
      <c r="H76" s="23" t="str">
        <f aca="false">IF(OR(G76="",G76&lt;=0),"",SUMIFS($C$2:C76,$B$2:B76,"&gt;"&amp;_xlfn.MAXIFS($B$2:B75,$E$2:E75,"Igen"))/G76*100)</f>
        <v/>
      </c>
      <c r="I76" s="23" t="str">
        <f aca="false">IF(OR(G76="",G76&lt;=0),"",SUMIFS($F$2:F76,$B$2:B76,"&gt;"&amp;_xlfn.MAXIFS($B$2:B75,$E$2:E75,"Igen"))/G76)</f>
        <v/>
      </c>
      <c r="J76" s="17"/>
    </row>
    <row r="77" customFormat="false" ht="15" hidden="false" customHeight="false" outlineLevel="0" collapsed="false">
      <c r="A77" s="19"/>
      <c r="B77" s="20"/>
      <c r="C77" s="21"/>
      <c r="D77" s="20"/>
      <c r="E77" s="17"/>
      <c r="F77" s="16" t="str">
        <f aca="false">IF(OR(C77="",D77=""),"",C77*D77)</f>
        <v/>
      </c>
      <c r="G77" s="22" t="str">
        <f aca="false">IF(OR(B77="",E77&lt;&gt;"Igen",COUNTIF($E$2:E76,"Igen")=0),"",B77-_xlfn.MAXIFS($B$2:B76,$E$2:E76,"Igen"))</f>
        <v/>
      </c>
      <c r="H77" s="23" t="str">
        <f aca="false">IF(OR(G77="",G77&lt;=0),"",SUMIFS($C$2:C77,$B$2:B77,"&gt;"&amp;_xlfn.MAXIFS($B$2:B76,$E$2:E76,"Igen"))/G77*100)</f>
        <v/>
      </c>
      <c r="I77" s="23" t="str">
        <f aca="false">IF(OR(G77="",G77&lt;=0),"",SUMIFS($F$2:F77,$B$2:B77,"&gt;"&amp;_xlfn.MAXIFS($B$2:B76,$E$2:E76,"Igen"))/G77)</f>
        <v/>
      </c>
      <c r="J77" s="17"/>
    </row>
    <row r="78" customFormat="false" ht="15" hidden="false" customHeight="false" outlineLevel="0" collapsed="false">
      <c r="A78" s="19"/>
      <c r="B78" s="20"/>
      <c r="C78" s="21"/>
      <c r="D78" s="20"/>
      <c r="E78" s="17"/>
      <c r="F78" s="16" t="str">
        <f aca="false">IF(OR(C78="",D78=""),"",C78*D78)</f>
        <v/>
      </c>
      <c r="G78" s="22" t="str">
        <f aca="false">IF(OR(B78="",E78&lt;&gt;"Igen",COUNTIF($E$2:E77,"Igen")=0),"",B78-_xlfn.MAXIFS($B$2:B77,$E$2:E77,"Igen"))</f>
        <v/>
      </c>
      <c r="H78" s="23" t="str">
        <f aca="false">IF(OR(G78="",G78&lt;=0),"",SUMIFS($C$2:C78,$B$2:B78,"&gt;"&amp;_xlfn.MAXIFS($B$2:B77,$E$2:E77,"Igen"))/G78*100)</f>
        <v/>
      </c>
      <c r="I78" s="23" t="str">
        <f aca="false">IF(OR(G78="",G78&lt;=0),"",SUMIFS($F$2:F78,$B$2:B78,"&gt;"&amp;_xlfn.MAXIFS($B$2:B77,$E$2:E77,"Igen"))/G78)</f>
        <v/>
      </c>
      <c r="J78" s="17"/>
    </row>
    <row r="79" customFormat="false" ht="15" hidden="false" customHeight="false" outlineLevel="0" collapsed="false">
      <c r="A79" s="19"/>
      <c r="B79" s="20"/>
      <c r="C79" s="21"/>
      <c r="D79" s="20"/>
      <c r="E79" s="17"/>
      <c r="F79" s="16" t="str">
        <f aca="false">IF(OR(C79="",D79=""),"",C79*D79)</f>
        <v/>
      </c>
      <c r="G79" s="22" t="str">
        <f aca="false">IF(OR(B79="",E79&lt;&gt;"Igen",COUNTIF($E$2:E78,"Igen")=0),"",B79-_xlfn.MAXIFS($B$2:B78,$E$2:E78,"Igen"))</f>
        <v/>
      </c>
      <c r="H79" s="23" t="str">
        <f aca="false">IF(OR(G79="",G79&lt;=0),"",SUMIFS($C$2:C79,$B$2:B79,"&gt;"&amp;_xlfn.MAXIFS($B$2:B78,$E$2:E78,"Igen"))/G79*100)</f>
        <v/>
      </c>
      <c r="I79" s="23" t="str">
        <f aca="false">IF(OR(G79="",G79&lt;=0),"",SUMIFS($F$2:F79,$B$2:B79,"&gt;"&amp;_xlfn.MAXIFS($B$2:B78,$E$2:E78,"Igen"))/G79)</f>
        <v/>
      </c>
      <c r="J79" s="17"/>
    </row>
    <row r="80" customFormat="false" ht="15" hidden="false" customHeight="false" outlineLevel="0" collapsed="false">
      <c r="A80" s="19"/>
      <c r="B80" s="20"/>
      <c r="C80" s="21"/>
      <c r="D80" s="20"/>
      <c r="E80" s="17"/>
      <c r="F80" s="16" t="str">
        <f aca="false">IF(OR(C80="",D80=""),"",C80*D80)</f>
        <v/>
      </c>
      <c r="G80" s="22" t="str">
        <f aca="false">IF(OR(B80="",E80&lt;&gt;"Igen",COUNTIF($E$2:E79,"Igen")=0),"",B80-_xlfn.MAXIFS($B$2:B79,$E$2:E79,"Igen"))</f>
        <v/>
      </c>
      <c r="H80" s="23" t="str">
        <f aca="false">IF(OR(G80="",G80&lt;=0),"",SUMIFS($C$2:C80,$B$2:B80,"&gt;"&amp;_xlfn.MAXIFS($B$2:B79,$E$2:E79,"Igen"))/G80*100)</f>
        <v/>
      </c>
      <c r="I80" s="23" t="str">
        <f aca="false">IF(OR(G80="",G80&lt;=0),"",SUMIFS($F$2:F80,$B$2:B80,"&gt;"&amp;_xlfn.MAXIFS($B$2:B79,$E$2:E79,"Igen"))/G80)</f>
        <v/>
      </c>
      <c r="J80" s="17"/>
    </row>
    <row r="81" customFormat="false" ht="15" hidden="false" customHeight="false" outlineLevel="0" collapsed="false">
      <c r="A81" s="19"/>
      <c r="B81" s="20"/>
      <c r="C81" s="21"/>
      <c r="D81" s="20"/>
      <c r="E81" s="17"/>
      <c r="F81" s="16" t="str">
        <f aca="false">IF(OR(C81="",D81=""),"",C81*D81)</f>
        <v/>
      </c>
      <c r="G81" s="22" t="str">
        <f aca="false">IF(OR(B81="",E81&lt;&gt;"Igen",COUNTIF($E$2:E80,"Igen")=0),"",B81-_xlfn.MAXIFS($B$2:B80,$E$2:E80,"Igen"))</f>
        <v/>
      </c>
      <c r="H81" s="23" t="str">
        <f aca="false">IF(OR(G81="",G81&lt;=0),"",SUMIFS($C$2:C81,$B$2:B81,"&gt;"&amp;_xlfn.MAXIFS($B$2:B80,$E$2:E80,"Igen"))/G81*100)</f>
        <v/>
      </c>
      <c r="I81" s="23" t="str">
        <f aca="false">IF(OR(G81="",G81&lt;=0),"",SUMIFS($F$2:F81,$B$2:B81,"&gt;"&amp;_xlfn.MAXIFS($B$2:B80,$E$2:E80,"Igen"))/G81)</f>
        <v/>
      </c>
      <c r="J81" s="17"/>
    </row>
    <row r="82" customFormat="false" ht="15" hidden="false" customHeight="false" outlineLevel="0" collapsed="false">
      <c r="A82" s="19"/>
      <c r="B82" s="20"/>
      <c r="C82" s="21"/>
      <c r="D82" s="20"/>
      <c r="E82" s="17"/>
      <c r="F82" s="16" t="str">
        <f aca="false">IF(OR(C82="",D82=""),"",C82*D82)</f>
        <v/>
      </c>
      <c r="G82" s="22" t="str">
        <f aca="false">IF(OR(B82="",E82&lt;&gt;"Igen",COUNTIF($E$2:E81,"Igen")=0),"",B82-_xlfn.MAXIFS($B$2:B81,$E$2:E81,"Igen"))</f>
        <v/>
      </c>
      <c r="H82" s="23" t="str">
        <f aca="false">IF(OR(G82="",G82&lt;=0),"",SUMIFS($C$2:C82,$B$2:B82,"&gt;"&amp;_xlfn.MAXIFS($B$2:B81,$E$2:E81,"Igen"))/G82*100)</f>
        <v/>
      </c>
      <c r="I82" s="23" t="str">
        <f aca="false">IF(OR(G82="",G82&lt;=0),"",SUMIFS($F$2:F82,$B$2:B82,"&gt;"&amp;_xlfn.MAXIFS($B$2:B81,$E$2:E81,"Igen"))/G82)</f>
        <v/>
      </c>
      <c r="J82" s="17"/>
    </row>
    <row r="83" customFormat="false" ht="15" hidden="false" customHeight="false" outlineLevel="0" collapsed="false">
      <c r="A83" s="19"/>
      <c r="B83" s="20"/>
      <c r="C83" s="21"/>
      <c r="D83" s="20"/>
      <c r="E83" s="17"/>
      <c r="F83" s="16" t="str">
        <f aca="false">IF(OR(C83="",D83=""),"",C83*D83)</f>
        <v/>
      </c>
      <c r="G83" s="22" t="str">
        <f aca="false">IF(OR(B83="",E83&lt;&gt;"Igen",COUNTIF($E$2:E82,"Igen")=0),"",B83-_xlfn.MAXIFS($B$2:B82,$E$2:E82,"Igen"))</f>
        <v/>
      </c>
      <c r="H83" s="23" t="str">
        <f aca="false">IF(OR(G83="",G83&lt;=0),"",SUMIFS($C$2:C83,$B$2:B83,"&gt;"&amp;_xlfn.MAXIFS($B$2:B82,$E$2:E82,"Igen"))/G83*100)</f>
        <v/>
      </c>
      <c r="I83" s="23" t="str">
        <f aca="false">IF(OR(G83="",G83&lt;=0),"",SUMIFS($F$2:F83,$B$2:B83,"&gt;"&amp;_xlfn.MAXIFS($B$2:B82,$E$2:E82,"Igen"))/G83)</f>
        <v/>
      </c>
      <c r="J83" s="17"/>
    </row>
    <row r="84" customFormat="false" ht="15" hidden="false" customHeight="false" outlineLevel="0" collapsed="false">
      <c r="A84" s="19"/>
      <c r="B84" s="20"/>
      <c r="C84" s="21"/>
      <c r="D84" s="20"/>
      <c r="E84" s="17"/>
      <c r="F84" s="16" t="str">
        <f aca="false">IF(OR(C84="",D84=""),"",C84*D84)</f>
        <v/>
      </c>
      <c r="G84" s="22" t="str">
        <f aca="false">IF(OR(B84="",E84&lt;&gt;"Igen",COUNTIF($E$2:E83,"Igen")=0),"",B84-_xlfn.MAXIFS($B$2:B83,$E$2:E83,"Igen"))</f>
        <v/>
      </c>
      <c r="H84" s="23" t="str">
        <f aca="false">IF(OR(G84="",G84&lt;=0),"",SUMIFS($C$2:C84,$B$2:B84,"&gt;"&amp;_xlfn.MAXIFS($B$2:B83,$E$2:E83,"Igen"))/G84*100)</f>
        <v/>
      </c>
      <c r="I84" s="23" t="str">
        <f aca="false">IF(OR(G84="",G84&lt;=0),"",SUMIFS($F$2:F84,$B$2:B84,"&gt;"&amp;_xlfn.MAXIFS($B$2:B83,$E$2:E83,"Igen"))/G84)</f>
        <v/>
      </c>
      <c r="J84" s="17"/>
    </row>
    <row r="85" customFormat="false" ht="15" hidden="false" customHeight="false" outlineLevel="0" collapsed="false">
      <c r="A85" s="19"/>
      <c r="B85" s="20"/>
      <c r="C85" s="21"/>
      <c r="D85" s="20"/>
      <c r="E85" s="17"/>
      <c r="F85" s="16" t="str">
        <f aca="false">IF(OR(C85="",D85=""),"",C85*D85)</f>
        <v/>
      </c>
      <c r="G85" s="22" t="str">
        <f aca="false">IF(OR(B85="",E85&lt;&gt;"Igen",COUNTIF($E$2:E84,"Igen")=0),"",B85-_xlfn.MAXIFS($B$2:B84,$E$2:E84,"Igen"))</f>
        <v/>
      </c>
      <c r="H85" s="23" t="str">
        <f aca="false">IF(OR(G85="",G85&lt;=0),"",SUMIFS($C$2:C85,$B$2:B85,"&gt;"&amp;_xlfn.MAXIFS($B$2:B84,$E$2:E84,"Igen"))/G85*100)</f>
        <v/>
      </c>
      <c r="I85" s="23" t="str">
        <f aca="false">IF(OR(G85="",G85&lt;=0),"",SUMIFS($F$2:F85,$B$2:B85,"&gt;"&amp;_xlfn.MAXIFS($B$2:B84,$E$2:E84,"Igen"))/G85)</f>
        <v/>
      </c>
      <c r="J85" s="17"/>
    </row>
    <row r="86" customFormat="false" ht="15" hidden="false" customHeight="false" outlineLevel="0" collapsed="false">
      <c r="A86" s="19"/>
      <c r="B86" s="20"/>
      <c r="C86" s="21"/>
      <c r="D86" s="20"/>
      <c r="E86" s="17"/>
      <c r="F86" s="16" t="str">
        <f aca="false">IF(OR(C86="",D86=""),"",C86*D86)</f>
        <v/>
      </c>
      <c r="G86" s="22" t="str">
        <f aca="false">IF(OR(B86="",E86&lt;&gt;"Igen",COUNTIF($E$2:E85,"Igen")=0),"",B86-_xlfn.MAXIFS($B$2:B85,$E$2:E85,"Igen"))</f>
        <v/>
      </c>
      <c r="H86" s="23" t="str">
        <f aca="false">IF(OR(G86="",G86&lt;=0),"",SUMIFS($C$2:C86,$B$2:B86,"&gt;"&amp;_xlfn.MAXIFS($B$2:B85,$E$2:E85,"Igen"))/G86*100)</f>
        <v/>
      </c>
      <c r="I86" s="23" t="str">
        <f aca="false">IF(OR(G86="",G86&lt;=0),"",SUMIFS($F$2:F86,$B$2:B86,"&gt;"&amp;_xlfn.MAXIFS($B$2:B85,$E$2:E85,"Igen"))/G86)</f>
        <v/>
      </c>
      <c r="J86" s="17"/>
    </row>
    <row r="87" customFormat="false" ht="15" hidden="false" customHeight="false" outlineLevel="0" collapsed="false">
      <c r="A87" s="19"/>
      <c r="B87" s="20"/>
      <c r="C87" s="21"/>
      <c r="D87" s="20"/>
      <c r="E87" s="17"/>
      <c r="F87" s="16" t="str">
        <f aca="false">IF(OR(C87="",D87=""),"",C87*D87)</f>
        <v/>
      </c>
      <c r="G87" s="22" t="str">
        <f aca="false">IF(OR(B87="",E87&lt;&gt;"Igen",COUNTIF($E$2:E86,"Igen")=0),"",B87-_xlfn.MAXIFS($B$2:B86,$E$2:E86,"Igen"))</f>
        <v/>
      </c>
      <c r="H87" s="23" t="str">
        <f aca="false">IF(OR(G87="",G87&lt;=0),"",SUMIFS($C$2:C87,$B$2:B87,"&gt;"&amp;_xlfn.MAXIFS($B$2:B86,$E$2:E86,"Igen"))/G87*100)</f>
        <v/>
      </c>
      <c r="I87" s="23" t="str">
        <f aca="false">IF(OR(G87="",G87&lt;=0),"",SUMIFS($F$2:F87,$B$2:B87,"&gt;"&amp;_xlfn.MAXIFS($B$2:B86,$E$2:E86,"Igen"))/G87)</f>
        <v/>
      </c>
      <c r="J87" s="17"/>
    </row>
    <row r="88" customFormat="false" ht="15" hidden="false" customHeight="false" outlineLevel="0" collapsed="false">
      <c r="A88" s="19"/>
      <c r="B88" s="20"/>
      <c r="C88" s="21"/>
      <c r="D88" s="20"/>
      <c r="E88" s="17"/>
      <c r="F88" s="16" t="str">
        <f aca="false">IF(OR(C88="",D88=""),"",C88*D88)</f>
        <v/>
      </c>
      <c r="G88" s="22" t="str">
        <f aca="false">IF(OR(B88="",E88&lt;&gt;"Igen",COUNTIF($E$2:E87,"Igen")=0),"",B88-_xlfn.MAXIFS($B$2:B87,$E$2:E87,"Igen"))</f>
        <v/>
      </c>
      <c r="H88" s="23" t="str">
        <f aca="false">IF(OR(G88="",G88&lt;=0),"",SUMIFS($C$2:C88,$B$2:B88,"&gt;"&amp;_xlfn.MAXIFS($B$2:B87,$E$2:E87,"Igen"))/G88*100)</f>
        <v/>
      </c>
      <c r="I88" s="23" t="str">
        <f aca="false">IF(OR(G88="",G88&lt;=0),"",SUMIFS($F$2:F88,$B$2:B88,"&gt;"&amp;_xlfn.MAXIFS($B$2:B87,$E$2:E87,"Igen"))/G88)</f>
        <v/>
      </c>
      <c r="J88" s="17"/>
    </row>
    <row r="89" customFormat="false" ht="15" hidden="false" customHeight="false" outlineLevel="0" collapsed="false">
      <c r="A89" s="19"/>
      <c r="B89" s="20"/>
      <c r="C89" s="21"/>
      <c r="D89" s="20"/>
      <c r="E89" s="17"/>
      <c r="F89" s="16" t="str">
        <f aca="false">IF(OR(C89="",D89=""),"",C89*D89)</f>
        <v/>
      </c>
      <c r="G89" s="22" t="str">
        <f aca="false">IF(OR(B89="",E89&lt;&gt;"Igen",COUNTIF($E$2:E88,"Igen")=0),"",B89-_xlfn.MAXIFS($B$2:B88,$E$2:E88,"Igen"))</f>
        <v/>
      </c>
      <c r="H89" s="23" t="str">
        <f aca="false">IF(OR(G89="",G89&lt;=0),"",SUMIFS($C$2:C89,$B$2:B89,"&gt;"&amp;_xlfn.MAXIFS($B$2:B88,$E$2:E88,"Igen"))/G89*100)</f>
        <v/>
      </c>
      <c r="I89" s="23" t="str">
        <f aca="false">IF(OR(G89="",G89&lt;=0),"",SUMIFS($F$2:F89,$B$2:B89,"&gt;"&amp;_xlfn.MAXIFS($B$2:B88,$E$2:E88,"Igen"))/G89)</f>
        <v/>
      </c>
      <c r="J89" s="17"/>
    </row>
    <row r="90" customFormat="false" ht="15" hidden="false" customHeight="false" outlineLevel="0" collapsed="false">
      <c r="A90" s="19"/>
      <c r="B90" s="20"/>
      <c r="C90" s="21"/>
      <c r="D90" s="20"/>
      <c r="E90" s="17"/>
      <c r="F90" s="16" t="str">
        <f aca="false">IF(OR(C90="",D90=""),"",C90*D90)</f>
        <v/>
      </c>
      <c r="G90" s="22" t="str">
        <f aca="false">IF(OR(B90="",E90&lt;&gt;"Igen",COUNTIF($E$2:E89,"Igen")=0),"",B90-_xlfn.MAXIFS($B$2:B89,$E$2:E89,"Igen"))</f>
        <v/>
      </c>
      <c r="H90" s="23" t="str">
        <f aca="false">IF(OR(G90="",G90&lt;=0),"",SUMIFS($C$2:C90,$B$2:B90,"&gt;"&amp;_xlfn.MAXIFS($B$2:B89,$E$2:E89,"Igen"))/G90*100)</f>
        <v/>
      </c>
      <c r="I90" s="23" t="str">
        <f aca="false">IF(OR(G90="",G90&lt;=0),"",SUMIFS($F$2:F90,$B$2:B90,"&gt;"&amp;_xlfn.MAXIFS($B$2:B89,$E$2:E89,"Igen"))/G90)</f>
        <v/>
      </c>
      <c r="J90" s="17"/>
    </row>
    <row r="91" customFormat="false" ht="15" hidden="false" customHeight="false" outlineLevel="0" collapsed="false">
      <c r="A91" s="19"/>
      <c r="B91" s="20"/>
      <c r="C91" s="21"/>
      <c r="D91" s="20"/>
      <c r="E91" s="17"/>
      <c r="F91" s="16" t="str">
        <f aca="false">IF(OR(C91="",D91=""),"",C91*D91)</f>
        <v/>
      </c>
      <c r="G91" s="22" t="str">
        <f aca="false">IF(OR(B91="",E91&lt;&gt;"Igen",COUNTIF($E$2:E90,"Igen")=0),"",B91-_xlfn.MAXIFS($B$2:B90,$E$2:E90,"Igen"))</f>
        <v/>
      </c>
      <c r="H91" s="23" t="str">
        <f aca="false">IF(OR(G91="",G91&lt;=0),"",SUMIFS($C$2:C91,$B$2:B91,"&gt;"&amp;_xlfn.MAXIFS($B$2:B90,$E$2:E90,"Igen"))/G91*100)</f>
        <v/>
      </c>
      <c r="I91" s="23" t="str">
        <f aca="false">IF(OR(G91="",G91&lt;=0),"",SUMIFS($F$2:F91,$B$2:B91,"&gt;"&amp;_xlfn.MAXIFS($B$2:B90,$E$2:E90,"Igen"))/G91)</f>
        <v/>
      </c>
      <c r="J91" s="17"/>
    </row>
    <row r="92" customFormat="false" ht="15" hidden="false" customHeight="false" outlineLevel="0" collapsed="false">
      <c r="A92" s="19"/>
      <c r="B92" s="20"/>
      <c r="C92" s="21"/>
      <c r="D92" s="20"/>
      <c r="E92" s="17"/>
      <c r="F92" s="16" t="str">
        <f aca="false">IF(OR(C92="",D92=""),"",C92*D92)</f>
        <v/>
      </c>
      <c r="G92" s="22" t="str">
        <f aca="false">IF(OR(B92="",E92&lt;&gt;"Igen",COUNTIF($E$2:E91,"Igen")=0),"",B92-_xlfn.MAXIFS($B$2:B91,$E$2:E91,"Igen"))</f>
        <v/>
      </c>
      <c r="H92" s="23" t="str">
        <f aca="false">IF(OR(G92="",G92&lt;=0),"",SUMIFS($C$2:C92,$B$2:B92,"&gt;"&amp;_xlfn.MAXIFS($B$2:B91,$E$2:E91,"Igen"))/G92*100)</f>
        <v/>
      </c>
      <c r="I92" s="23" t="str">
        <f aca="false">IF(OR(G92="",G92&lt;=0),"",SUMIFS($F$2:F92,$B$2:B92,"&gt;"&amp;_xlfn.MAXIFS($B$2:B91,$E$2:E91,"Igen"))/G92)</f>
        <v/>
      </c>
      <c r="J92" s="17"/>
    </row>
    <row r="93" customFormat="false" ht="15" hidden="false" customHeight="false" outlineLevel="0" collapsed="false">
      <c r="A93" s="19"/>
      <c r="B93" s="20"/>
      <c r="C93" s="21"/>
      <c r="D93" s="20"/>
      <c r="E93" s="17"/>
      <c r="F93" s="16" t="str">
        <f aca="false">IF(OR(C93="",D93=""),"",C93*D93)</f>
        <v/>
      </c>
      <c r="G93" s="22" t="str">
        <f aca="false">IF(OR(B93="",E93&lt;&gt;"Igen",COUNTIF($E$2:E92,"Igen")=0),"",B93-_xlfn.MAXIFS($B$2:B92,$E$2:E92,"Igen"))</f>
        <v/>
      </c>
      <c r="H93" s="23" t="str">
        <f aca="false">IF(OR(G93="",G93&lt;=0),"",SUMIFS($C$2:C93,$B$2:B93,"&gt;"&amp;_xlfn.MAXIFS($B$2:B92,$E$2:E92,"Igen"))/G93*100)</f>
        <v/>
      </c>
      <c r="I93" s="23" t="str">
        <f aca="false">IF(OR(G93="",G93&lt;=0),"",SUMIFS($F$2:F93,$B$2:B93,"&gt;"&amp;_xlfn.MAXIFS($B$2:B92,$E$2:E92,"Igen"))/G93)</f>
        <v/>
      </c>
      <c r="J93" s="17"/>
    </row>
    <row r="94" customFormat="false" ht="15" hidden="false" customHeight="false" outlineLevel="0" collapsed="false">
      <c r="A94" s="19"/>
      <c r="B94" s="20"/>
      <c r="C94" s="21"/>
      <c r="D94" s="20"/>
      <c r="E94" s="17"/>
      <c r="F94" s="16" t="str">
        <f aca="false">IF(OR(C94="",D94=""),"",C94*D94)</f>
        <v/>
      </c>
      <c r="G94" s="22" t="str">
        <f aca="false">IF(OR(B94="",E94&lt;&gt;"Igen",COUNTIF($E$2:E93,"Igen")=0),"",B94-_xlfn.MAXIFS($B$2:B93,$E$2:E93,"Igen"))</f>
        <v/>
      </c>
      <c r="H94" s="23" t="str">
        <f aca="false">IF(OR(G94="",G94&lt;=0),"",SUMIFS($C$2:C94,$B$2:B94,"&gt;"&amp;_xlfn.MAXIFS($B$2:B93,$E$2:E93,"Igen"))/G94*100)</f>
        <v/>
      </c>
      <c r="I94" s="23" t="str">
        <f aca="false">IF(OR(G94="",G94&lt;=0),"",SUMIFS($F$2:F94,$B$2:B94,"&gt;"&amp;_xlfn.MAXIFS($B$2:B93,$E$2:E93,"Igen"))/G94)</f>
        <v/>
      </c>
      <c r="J94" s="17"/>
    </row>
    <row r="95" customFormat="false" ht="15" hidden="false" customHeight="false" outlineLevel="0" collapsed="false">
      <c r="A95" s="19"/>
      <c r="B95" s="20"/>
      <c r="C95" s="21"/>
      <c r="D95" s="20"/>
      <c r="E95" s="17"/>
      <c r="F95" s="16" t="str">
        <f aca="false">IF(OR(C95="",D95=""),"",C95*D95)</f>
        <v/>
      </c>
      <c r="G95" s="22" t="str">
        <f aca="false">IF(OR(B95="",E95&lt;&gt;"Igen",COUNTIF($E$2:E94,"Igen")=0),"",B95-_xlfn.MAXIFS($B$2:B94,$E$2:E94,"Igen"))</f>
        <v/>
      </c>
      <c r="H95" s="23" t="str">
        <f aca="false">IF(OR(G95="",G95&lt;=0),"",SUMIFS($C$2:C95,$B$2:B95,"&gt;"&amp;_xlfn.MAXIFS($B$2:B94,$E$2:E94,"Igen"))/G95*100)</f>
        <v/>
      </c>
      <c r="I95" s="23" t="str">
        <f aca="false">IF(OR(G95="",G95&lt;=0),"",SUMIFS($F$2:F95,$B$2:B95,"&gt;"&amp;_xlfn.MAXIFS($B$2:B94,$E$2:E94,"Igen"))/G95)</f>
        <v/>
      </c>
      <c r="J95" s="17"/>
    </row>
    <row r="96" customFormat="false" ht="15" hidden="false" customHeight="false" outlineLevel="0" collapsed="false">
      <c r="A96" s="19"/>
      <c r="B96" s="20"/>
      <c r="C96" s="21"/>
      <c r="D96" s="20"/>
      <c r="E96" s="17"/>
      <c r="F96" s="16" t="str">
        <f aca="false">IF(OR(C96="",D96=""),"",C96*D96)</f>
        <v/>
      </c>
      <c r="G96" s="22" t="str">
        <f aca="false">IF(OR(B96="",E96&lt;&gt;"Igen",COUNTIF($E$2:E95,"Igen")=0),"",B96-_xlfn.MAXIFS($B$2:B95,$E$2:E95,"Igen"))</f>
        <v/>
      </c>
      <c r="H96" s="23" t="str">
        <f aca="false">IF(OR(G96="",G96&lt;=0),"",SUMIFS($C$2:C96,$B$2:B96,"&gt;"&amp;_xlfn.MAXIFS($B$2:B95,$E$2:E95,"Igen"))/G96*100)</f>
        <v/>
      </c>
      <c r="I96" s="23" t="str">
        <f aca="false">IF(OR(G96="",G96&lt;=0),"",SUMIFS($F$2:F96,$B$2:B96,"&gt;"&amp;_xlfn.MAXIFS($B$2:B95,$E$2:E95,"Igen"))/G96)</f>
        <v/>
      </c>
      <c r="J96" s="17"/>
    </row>
    <row r="97" customFormat="false" ht="15" hidden="false" customHeight="false" outlineLevel="0" collapsed="false">
      <c r="A97" s="19"/>
      <c r="B97" s="20"/>
      <c r="C97" s="21"/>
      <c r="D97" s="20"/>
      <c r="E97" s="17"/>
      <c r="F97" s="16" t="str">
        <f aca="false">IF(OR(C97="",D97=""),"",C97*D97)</f>
        <v/>
      </c>
      <c r="G97" s="22" t="str">
        <f aca="false">IF(OR(B97="",E97&lt;&gt;"Igen",COUNTIF($E$2:E96,"Igen")=0),"",B97-_xlfn.MAXIFS($B$2:B96,$E$2:E96,"Igen"))</f>
        <v/>
      </c>
      <c r="H97" s="23" t="str">
        <f aca="false">IF(OR(G97="",G97&lt;=0),"",SUMIFS($C$2:C97,$B$2:B97,"&gt;"&amp;_xlfn.MAXIFS($B$2:B96,$E$2:E96,"Igen"))/G97*100)</f>
        <v/>
      </c>
      <c r="I97" s="23" t="str">
        <f aca="false">IF(OR(G97="",G97&lt;=0),"",SUMIFS($F$2:F97,$B$2:B97,"&gt;"&amp;_xlfn.MAXIFS($B$2:B96,$E$2:E96,"Igen"))/G97)</f>
        <v/>
      </c>
      <c r="J97" s="17"/>
    </row>
    <row r="98" customFormat="false" ht="15" hidden="false" customHeight="false" outlineLevel="0" collapsed="false">
      <c r="A98" s="19"/>
      <c r="B98" s="20"/>
      <c r="C98" s="21"/>
      <c r="D98" s="20"/>
      <c r="E98" s="17"/>
      <c r="F98" s="16" t="str">
        <f aca="false">IF(OR(C98="",D98=""),"",C98*D98)</f>
        <v/>
      </c>
      <c r="G98" s="22" t="str">
        <f aca="false">IF(OR(B98="",E98&lt;&gt;"Igen",COUNTIF($E$2:E97,"Igen")=0),"",B98-_xlfn.MAXIFS($B$2:B97,$E$2:E97,"Igen"))</f>
        <v/>
      </c>
      <c r="H98" s="23" t="str">
        <f aca="false">IF(OR(G98="",G98&lt;=0),"",SUMIFS($C$2:C98,$B$2:B98,"&gt;"&amp;_xlfn.MAXIFS($B$2:B97,$E$2:E97,"Igen"))/G98*100)</f>
        <v/>
      </c>
      <c r="I98" s="23" t="str">
        <f aca="false">IF(OR(G98="",G98&lt;=0),"",SUMIFS($F$2:F98,$B$2:B98,"&gt;"&amp;_xlfn.MAXIFS($B$2:B97,$E$2:E97,"Igen"))/G98)</f>
        <v/>
      </c>
      <c r="J98" s="17"/>
    </row>
    <row r="99" customFormat="false" ht="15" hidden="false" customHeight="false" outlineLevel="0" collapsed="false">
      <c r="A99" s="19"/>
      <c r="B99" s="20"/>
      <c r="C99" s="21"/>
      <c r="D99" s="20"/>
      <c r="E99" s="17"/>
      <c r="F99" s="16" t="str">
        <f aca="false">IF(OR(C99="",D99=""),"",C99*D99)</f>
        <v/>
      </c>
      <c r="G99" s="22" t="str">
        <f aca="false">IF(OR(B99="",E99&lt;&gt;"Igen",COUNTIF($E$2:E98,"Igen")=0),"",B99-_xlfn.MAXIFS($B$2:B98,$E$2:E98,"Igen"))</f>
        <v/>
      </c>
      <c r="H99" s="23" t="str">
        <f aca="false">IF(OR(G99="",G99&lt;=0),"",SUMIFS($C$2:C99,$B$2:B99,"&gt;"&amp;_xlfn.MAXIFS($B$2:B98,$E$2:E98,"Igen"))/G99*100)</f>
        <v/>
      </c>
      <c r="I99" s="23" t="str">
        <f aca="false">IF(OR(G99="",G99&lt;=0),"",SUMIFS($F$2:F99,$B$2:B99,"&gt;"&amp;_xlfn.MAXIFS($B$2:B98,$E$2:E98,"Igen"))/G99)</f>
        <v/>
      </c>
      <c r="J99" s="17"/>
    </row>
    <row r="100" customFormat="false" ht="15" hidden="false" customHeight="false" outlineLevel="0" collapsed="false">
      <c r="A100" s="19"/>
      <c r="B100" s="20"/>
      <c r="C100" s="21"/>
      <c r="D100" s="20"/>
      <c r="E100" s="17"/>
      <c r="F100" s="16" t="str">
        <f aca="false">IF(OR(C100="",D100=""),"",C100*D100)</f>
        <v/>
      </c>
      <c r="G100" s="22" t="str">
        <f aca="false">IF(OR(B100="",E100&lt;&gt;"Igen",COUNTIF($E$2:E99,"Igen")=0),"",B100-_xlfn.MAXIFS($B$2:B99,$E$2:E99,"Igen"))</f>
        <v/>
      </c>
      <c r="H100" s="23" t="str">
        <f aca="false">IF(OR(G100="",G100&lt;=0),"",SUMIFS($C$2:C100,$B$2:B100,"&gt;"&amp;_xlfn.MAXIFS($B$2:B99,$E$2:E99,"Igen"))/G100*100)</f>
        <v/>
      </c>
      <c r="I100" s="23" t="str">
        <f aca="false">IF(OR(G100="",G100&lt;=0),"",SUMIFS($F$2:F100,$B$2:B100,"&gt;"&amp;_xlfn.MAXIFS($B$2:B99,$E$2:E99,"Igen"))/G100)</f>
        <v/>
      </c>
      <c r="J100" s="17"/>
    </row>
    <row r="101" customFormat="false" ht="15" hidden="false" customHeight="false" outlineLevel="0" collapsed="false">
      <c r="A101" s="19"/>
      <c r="B101" s="20"/>
      <c r="C101" s="21"/>
      <c r="D101" s="20"/>
      <c r="E101" s="17"/>
      <c r="F101" s="16" t="str">
        <f aca="false">IF(OR(C101="",D101=""),"",C101*D101)</f>
        <v/>
      </c>
      <c r="G101" s="22" t="str">
        <f aca="false">IF(OR(B101="",E101&lt;&gt;"Igen",COUNTIF($E$2:E100,"Igen")=0),"",B101-_xlfn.MAXIFS($B$2:B100,$E$2:E100,"Igen"))</f>
        <v/>
      </c>
      <c r="H101" s="23" t="str">
        <f aca="false">IF(OR(G101="",G101&lt;=0),"",SUMIFS($C$2:C101,$B$2:B101,"&gt;"&amp;_xlfn.MAXIFS($B$2:B100,$E$2:E100,"Igen"))/G101*100)</f>
        <v/>
      </c>
      <c r="I101" s="23" t="str">
        <f aca="false">IF(OR(G101="",G101&lt;=0),"",SUMIFS($F$2:F101,$B$2:B101,"&gt;"&amp;_xlfn.MAXIFS($B$2:B100,$E$2:E100,"Igen"))/G101)</f>
        <v/>
      </c>
      <c r="J101" s="17"/>
    </row>
    <row r="102" customFormat="false" ht="15" hidden="false" customHeight="false" outlineLevel="0" collapsed="false">
      <c r="A102" s="19"/>
      <c r="B102" s="20"/>
      <c r="C102" s="21"/>
      <c r="D102" s="20"/>
      <c r="E102" s="17"/>
      <c r="F102" s="16" t="str">
        <f aca="false">IF(OR(C102="",D102=""),"",C102*D102)</f>
        <v/>
      </c>
      <c r="G102" s="22" t="str">
        <f aca="false">IF(OR(B102="",E102&lt;&gt;"Igen",COUNTIF($E$2:E101,"Igen")=0),"",B102-_xlfn.MAXIFS($B$2:B101,$E$2:E101,"Igen"))</f>
        <v/>
      </c>
      <c r="H102" s="23" t="str">
        <f aca="false">IF(OR(G102="",G102&lt;=0),"",SUMIFS($C$2:C102,$B$2:B102,"&gt;"&amp;_xlfn.MAXIFS($B$2:B101,$E$2:E101,"Igen"))/G102*100)</f>
        <v/>
      </c>
      <c r="I102" s="23" t="str">
        <f aca="false">IF(OR(G102="",G102&lt;=0),"",SUMIFS($F$2:F102,$B$2:B102,"&gt;"&amp;_xlfn.MAXIFS($B$2:B101,$E$2:E101,"Igen"))/G102)</f>
        <v/>
      </c>
      <c r="J102" s="17"/>
    </row>
    <row r="103" customFormat="false" ht="15" hidden="false" customHeight="false" outlineLevel="0" collapsed="false">
      <c r="A103" s="19"/>
      <c r="B103" s="20"/>
      <c r="C103" s="21"/>
      <c r="D103" s="20"/>
      <c r="E103" s="17"/>
      <c r="F103" s="16" t="str">
        <f aca="false">IF(OR(C103="",D103=""),"",C103*D103)</f>
        <v/>
      </c>
      <c r="G103" s="22" t="str">
        <f aca="false">IF(OR(B103="",E103&lt;&gt;"Igen",COUNTIF($E$2:E102,"Igen")=0),"",B103-_xlfn.MAXIFS($B$2:B102,$E$2:E102,"Igen"))</f>
        <v/>
      </c>
      <c r="H103" s="23" t="str">
        <f aca="false">IF(OR(G103="",G103&lt;=0),"",SUMIFS($C$2:C103,$B$2:B103,"&gt;"&amp;_xlfn.MAXIFS($B$2:B102,$E$2:E102,"Igen"))/G103*100)</f>
        <v/>
      </c>
      <c r="I103" s="23" t="str">
        <f aca="false">IF(OR(G103="",G103&lt;=0),"",SUMIFS($F$2:F103,$B$2:B103,"&gt;"&amp;_xlfn.MAXIFS($B$2:B102,$E$2:E102,"Igen"))/G103)</f>
        <v/>
      </c>
      <c r="J103" s="17"/>
    </row>
    <row r="104" customFormat="false" ht="15" hidden="false" customHeight="false" outlineLevel="0" collapsed="false">
      <c r="A104" s="19"/>
      <c r="B104" s="20"/>
      <c r="C104" s="21"/>
      <c r="D104" s="20"/>
      <c r="E104" s="17"/>
      <c r="F104" s="16" t="str">
        <f aca="false">IF(OR(C104="",D104=""),"",C104*D104)</f>
        <v/>
      </c>
      <c r="G104" s="22" t="str">
        <f aca="false">IF(OR(B104="",E104&lt;&gt;"Igen",COUNTIF($E$2:E103,"Igen")=0),"",B104-_xlfn.MAXIFS($B$2:B103,$E$2:E103,"Igen"))</f>
        <v/>
      </c>
      <c r="H104" s="23" t="str">
        <f aca="false">IF(OR(G104="",G104&lt;=0),"",SUMIFS($C$2:C104,$B$2:B104,"&gt;"&amp;_xlfn.MAXIFS($B$2:B103,$E$2:E103,"Igen"))/G104*100)</f>
        <v/>
      </c>
      <c r="I104" s="23" t="str">
        <f aca="false">IF(OR(G104="",G104&lt;=0),"",SUMIFS($F$2:F104,$B$2:B104,"&gt;"&amp;_xlfn.MAXIFS($B$2:B103,$E$2:E103,"Igen"))/G104)</f>
        <v/>
      </c>
      <c r="J104" s="17"/>
    </row>
    <row r="105" customFormat="false" ht="15" hidden="false" customHeight="false" outlineLevel="0" collapsed="false">
      <c r="A105" s="19"/>
      <c r="B105" s="20"/>
      <c r="C105" s="21"/>
      <c r="D105" s="20"/>
      <c r="E105" s="17"/>
      <c r="F105" s="16" t="str">
        <f aca="false">IF(OR(C105="",D105=""),"",C105*D105)</f>
        <v/>
      </c>
      <c r="G105" s="22" t="str">
        <f aca="false">IF(OR(B105="",E105&lt;&gt;"Igen",COUNTIF($E$2:E104,"Igen")=0),"",B105-_xlfn.MAXIFS($B$2:B104,$E$2:E104,"Igen"))</f>
        <v/>
      </c>
      <c r="H105" s="23" t="str">
        <f aca="false">IF(OR(G105="",G105&lt;=0),"",SUMIFS($C$2:C105,$B$2:B105,"&gt;"&amp;_xlfn.MAXIFS($B$2:B104,$E$2:E104,"Igen"))/G105*100)</f>
        <v/>
      </c>
      <c r="I105" s="23" t="str">
        <f aca="false">IF(OR(G105="",G105&lt;=0),"",SUMIFS($F$2:F105,$B$2:B105,"&gt;"&amp;_xlfn.MAXIFS($B$2:B104,$E$2:E104,"Igen"))/G105)</f>
        <v/>
      </c>
      <c r="J105" s="17"/>
    </row>
    <row r="106" customFormat="false" ht="15" hidden="false" customHeight="false" outlineLevel="0" collapsed="false">
      <c r="A106" s="19"/>
      <c r="B106" s="20"/>
      <c r="C106" s="21"/>
      <c r="D106" s="20"/>
      <c r="E106" s="17"/>
      <c r="F106" s="16" t="str">
        <f aca="false">IF(OR(C106="",D106=""),"",C106*D106)</f>
        <v/>
      </c>
      <c r="G106" s="22" t="str">
        <f aca="false">IF(OR(B106="",E106&lt;&gt;"Igen",COUNTIF($E$2:E105,"Igen")=0),"",B106-_xlfn.MAXIFS($B$2:B105,$E$2:E105,"Igen"))</f>
        <v/>
      </c>
      <c r="H106" s="23" t="str">
        <f aca="false">IF(OR(G106="",G106&lt;=0),"",SUMIFS($C$2:C106,$B$2:B106,"&gt;"&amp;_xlfn.MAXIFS($B$2:B105,$E$2:E105,"Igen"))/G106*100)</f>
        <v/>
      </c>
      <c r="I106" s="23" t="str">
        <f aca="false">IF(OR(G106="",G106&lt;=0),"",SUMIFS($F$2:F106,$B$2:B106,"&gt;"&amp;_xlfn.MAXIFS($B$2:B105,$E$2:E105,"Igen"))/G106)</f>
        <v/>
      </c>
      <c r="J106" s="17"/>
    </row>
    <row r="107" customFormat="false" ht="15" hidden="false" customHeight="false" outlineLevel="0" collapsed="false">
      <c r="A107" s="19"/>
      <c r="B107" s="20"/>
      <c r="C107" s="21"/>
      <c r="D107" s="20"/>
      <c r="E107" s="17"/>
      <c r="F107" s="16" t="str">
        <f aca="false">IF(OR(C107="",D107=""),"",C107*D107)</f>
        <v/>
      </c>
      <c r="G107" s="22" t="str">
        <f aca="false">IF(OR(B107="",E107&lt;&gt;"Igen",COUNTIF($E$2:E106,"Igen")=0),"",B107-_xlfn.MAXIFS($B$2:B106,$E$2:E106,"Igen"))</f>
        <v/>
      </c>
      <c r="H107" s="23" t="str">
        <f aca="false">IF(OR(G107="",G107&lt;=0),"",SUMIFS($C$2:C107,$B$2:B107,"&gt;"&amp;_xlfn.MAXIFS($B$2:B106,$E$2:E106,"Igen"))/G107*100)</f>
        <v/>
      </c>
      <c r="I107" s="23" t="str">
        <f aca="false">IF(OR(G107="",G107&lt;=0),"",SUMIFS($F$2:F107,$B$2:B107,"&gt;"&amp;_xlfn.MAXIFS($B$2:B106,$E$2:E106,"Igen"))/G107)</f>
        <v/>
      </c>
      <c r="J107" s="17"/>
    </row>
    <row r="108" customFormat="false" ht="15" hidden="false" customHeight="false" outlineLevel="0" collapsed="false">
      <c r="A108" s="19"/>
      <c r="B108" s="20"/>
      <c r="C108" s="21"/>
      <c r="D108" s="20"/>
      <c r="E108" s="17"/>
      <c r="F108" s="16" t="str">
        <f aca="false">IF(OR(C108="",D108=""),"",C108*D108)</f>
        <v/>
      </c>
      <c r="G108" s="22" t="str">
        <f aca="false">IF(OR(B108="",E108&lt;&gt;"Igen",COUNTIF($E$2:E107,"Igen")=0),"",B108-_xlfn.MAXIFS($B$2:B107,$E$2:E107,"Igen"))</f>
        <v/>
      </c>
      <c r="H108" s="23" t="str">
        <f aca="false">IF(OR(G108="",G108&lt;=0),"",SUMIFS($C$2:C108,$B$2:B108,"&gt;"&amp;_xlfn.MAXIFS($B$2:B107,$E$2:E107,"Igen"))/G108*100)</f>
        <v/>
      </c>
      <c r="I108" s="23" t="str">
        <f aca="false">IF(OR(G108="",G108&lt;=0),"",SUMIFS($F$2:F108,$B$2:B108,"&gt;"&amp;_xlfn.MAXIFS($B$2:B107,$E$2:E107,"Igen"))/G108)</f>
        <v/>
      </c>
      <c r="J108" s="17"/>
    </row>
    <row r="109" customFormat="false" ht="15" hidden="false" customHeight="false" outlineLevel="0" collapsed="false">
      <c r="A109" s="19"/>
      <c r="B109" s="20"/>
      <c r="C109" s="21"/>
      <c r="D109" s="20"/>
      <c r="E109" s="17"/>
      <c r="F109" s="16" t="str">
        <f aca="false">IF(OR(C109="",D109=""),"",C109*D109)</f>
        <v/>
      </c>
      <c r="G109" s="22" t="str">
        <f aca="false">IF(OR(B109="",E109&lt;&gt;"Igen",COUNTIF($E$2:E108,"Igen")=0),"",B109-_xlfn.MAXIFS($B$2:B108,$E$2:E108,"Igen"))</f>
        <v/>
      </c>
      <c r="H109" s="23" t="str">
        <f aca="false">IF(OR(G109="",G109&lt;=0),"",SUMIFS($C$2:C109,$B$2:B109,"&gt;"&amp;_xlfn.MAXIFS($B$2:B108,$E$2:E108,"Igen"))/G109*100)</f>
        <v/>
      </c>
      <c r="I109" s="23" t="str">
        <f aca="false">IF(OR(G109="",G109&lt;=0),"",SUMIFS($F$2:F109,$B$2:B109,"&gt;"&amp;_xlfn.MAXIFS($B$2:B108,$E$2:E108,"Igen"))/G109)</f>
        <v/>
      </c>
      <c r="J109" s="17"/>
    </row>
    <row r="110" customFormat="false" ht="15" hidden="false" customHeight="false" outlineLevel="0" collapsed="false">
      <c r="A110" s="19"/>
      <c r="B110" s="20"/>
      <c r="C110" s="21"/>
      <c r="D110" s="20"/>
      <c r="E110" s="17"/>
      <c r="F110" s="16" t="str">
        <f aca="false">IF(OR(C110="",D110=""),"",C110*D110)</f>
        <v/>
      </c>
      <c r="G110" s="22" t="str">
        <f aca="false">IF(OR(B110="",E110&lt;&gt;"Igen",COUNTIF($E$2:E109,"Igen")=0),"",B110-_xlfn.MAXIFS($B$2:B109,$E$2:E109,"Igen"))</f>
        <v/>
      </c>
      <c r="H110" s="23" t="str">
        <f aca="false">IF(OR(G110="",G110&lt;=0),"",SUMIFS($C$2:C110,$B$2:B110,"&gt;"&amp;_xlfn.MAXIFS($B$2:B109,$E$2:E109,"Igen"))/G110*100)</f>
        <v/>
      </c>
      <c r="I110" s="23" t="str">
        <f aca="false">IF(OR(G110="",G110&lt;=0),"",SUMIFS($F$2:F110,$B$2:B110,"&gt;"&amp;_xlfn.MAXIFS($B$2:B109,$E$2:E109,"Igen"))/G110)</f>
        <v/>
      </c>
      <c r="J110" s="17"/>
    </row>
    <row r="111" customFormat="false" ht="15" hidden="false" customHeight="false" outlineLevel="0" collapsed="false">
      <c r="A111" s="19"/>
      <c r="B111" s="20"/>
      <c r="C111" s="21"/>
      <c r="D111" s="20"/>
      <c r="E111" s="17"/>
      <c r="F111" s="16" t="str">
        <f aca="false">IF(OR(C111="",D111=""),"",C111*D111)</f>
        <v/>
      </c>
      <c r="G111" s="22" t="str">
        <f aca="false">IF(OR(B111="",E111&lt;&gt;"Igen",COUNTIF($E$2:E110,"Igen")=0),"",B111-_xlfn.MAXIFS($B$2:B110,$E$2:E110,"Igen"))</f>
        <v/>
      </c>
      <c r="H111" s="23" t="str">
        <f aca="false">IF(OR(G111="",G111&lt;=0),"",SUMIFS($C$2:C111,$B$2:B111,"&gt;"&amp;_xlfn.MAXIFS($B$2:B110,$E$2:E110,"Igen"))/G111*100)</f>
        <v/>
      </c>
      <c r="I111" s="23" t="str">
        <f aca="false">IF(OR(G111="",G111&lt;=0),"",SUMIFS($F$2:F111,$B$2:B111,"&gt;"&amp;_xlfn.MAXIFS($B$2:B110,$E$2:E110,"Igen"))/G111)</f>
        <v/>
      </c>
      <c r="J111" s="17"/>
    </row>
    <row r="112" customFormat="false" ht="15" hidden="false" customHeight="false" outlineLevel="0" collapsed="false">
      <c r="A112" s="19"/>
      <c r="B112" s="20"/>
      <c r="C112" s="21"/>
      <c r="D112" s="20"/>
      <c r="E112" s="17"/>
      <c r="F112" s="16" t="str">
        <f aca="false">IF(OR(C112="",D112=""),"",C112*D112)</f>
        <v/>
      </c>
      <c r="G112" s="22" t="str">
        <f aca="false">IF(OR(B112="",E112&lt;&gt;"Igen",COUNTIF($E$2:E111,"Igen")=0),"",B112-_xlfn.MAXIFS($B$2:B111,$E$2:E111,"Igen"))</f>
        <v/>
      </c>
      <c r="H112" s="23" t="str">
        <f aca="false">IF(OR(G112="",G112&lt;=0),"",SUMIFS($C$2:C112,$B$2:B112,"&gt;"&amp;_xlfn.MAXIFS($B$2:B111,$E$2:E111,"Igen"))/G112*100)</f>
        <v/>
      </c>
      <c r="I112" s="23" t="str">
        <f aca="false">IF(OR(G112="",G112&lt;=0),"",SUMIFS($F$2:F112,$B$2:B112,"&gt;"&amp;_xlfn.MAXIFS($B$2:B111,$E$2:E111,"Igen"))/G112)</f>
        <v/>
      </c>
      <c r="J112" s="17"/>
    </row>
    <row r="113" customFormat="false" ht="15" hidden="false" customHeight="false" outlineLevel="0" collapsed="false">
      <c r="A113" s="19"/>
      <c r="B113" s="20"/>
      <c r="C113" s="21"/>
      <c r="D113" s="20"/>
      <c r="E113" s="17"/>
      <c r="F113" s="16" t="str">
        <f aca="false">IF(OR(C113="",D113=""),"",C113*D113)</f>
        <v/>
      </c>
      <c r="G113" s="22" t="str">
        <f aca="false">IF(OR(B113="",E113&lt;&gt;"Igen",COUNTIF($E$2:E112,"Igen")=0),"",B113-_xlfn.MAXIFS($B$2:B112,$E$2:E112,"Igen"))</f>
        <v/>
      </c>
      <c r="H113" s="23" t="str">
        <f aca="false">IF(OR(G113="",G113&lt;=0),"",SUMIFS($C$2:C113,$B$2:B113,"&gt;"&amp;_xlfn.MAXIFS($B$2:B112,$E$2:E112,"Igen"))/G113*100)</f>
        <v/>
      </c>
      <c r="I113" s="23" t="str">
        <f aca="false">IF(OR(G113="",G113&lt;=0),"",SUMIFS($F$2:F113,$B$2:B113,"&gt;"&amp;_xlfn.MAXIFS($B$2:B112,$E$2:E112,"Igen"))/G113)</f>
        <v/>
      </c>
      <c r="J113" s="17"/>
    </row>
    <row r="114" customFormat="false" ht="15" hidden="false" customHeight="false" outlineLevel="0" collapsed="false">
      <c r="A114" s="19"/>
      <c r="B114" s="20"/>
      <c r="C114" s="21"/>
      <c r="D114" s="20"/>
      <c r="E114" s="17"/>
      <c r="F114" s="16" t="str">
        <f aca="false">IF(OR(C114="",D114=""),"",C114*D114)</f>
        <v/>
      </c>
      <c r="G114" s="22" t="str">
        <f aca="false">IF(OR(B114="",E114&lt;&gt;"Igen",COUNTIF($E$2:E113,"Igen")=0),"",B114-_xlfn.MAXIFS($B$2:B113,$E$2:E113,"Igen"))</f>
        <v/>
      </c>
      <c r="H114" s="23" t="str">
        <f aca="false">IF(OR(G114="",G114&lt;=0),"",SUMIFS($C$2:C114,$B$2:B114,"&gt;"&amp;_xlfn.MAXIFS($B$2:B113,$E$2:E113,"Igen"))/G114*100)</f>
        <v/>
      </c>
      <c r="I114" s="23" t="str">
        <f aca="false">IF(OR(G114="",G114&lt;=0),"",SUMIFS($F$2:F114,$B$2:B114,"&gt;"&amp;_xlfn.MAXIFS($B$2:B113,$E$2:E113,"Igen"))/G114)</f>
        <v/>
      </c>
      <c r="J114" s="17"/>
    </row>
    <row r="115" customFormat="false" ht="15" hidden="false" customHeight="false" outlineLevel="0" collapsed="false">
      <c r="A115" s="19"/>
      <c r="B115" s="20"/>
      <c r="C115" s="21"/>
      <c r="D115" s="20"/>
      <c r="E115" s="17"/>
      <c r="F115" s="16" t="str">
        <f aca="false">IF(OR(C115="",D115=""),"",C115*D115)</f>
        <v/>
      </c>
      <c r="G115" s="22" t="str">
        <f aca="false">IF(OR(B115="",E115&lt;&gt;"Igen",COUNTIF($E$2:E114,"Igen")=0),"",B115-_xlfn.MAXIFS($B$2:B114,$E$2:E114,"Igen"))</f>
        <v/>
      </c>
      <c r="H115" s="23" t="str">
        <f aca="false">IF(OR(G115="",G115&lt;=0),"",SUMIFS($C$2:C115,$B$2:B115,"&gt;"&amp;_xlfn.MAXIFS($B$2:B114,$E$2:E114,"Igen"))/G115*100)</f>
        <v/>
      </c>
      <c r="I115" s="23" t="str">
        <f aca="false">IF(OR(G115="",G115&lt;=0),"",SUMIFS($F$2:F115,$B$2:B115,"&gt;"&amp;_xlfn.MAXIFS($B$2:B114,$E$2:E114,"Igen"))/G115)</f>
        <v/>
      </c>
      <c r="J115" s="17"/>
    </row>
    <row r="116" customFormat="false" ht="15" hidden="false" customHeight="false" outlineLevel="0" collapsed="false">
      <c r="A116" s="19"/>
      <c r="B116" s="20"/>
      <c r="C116" s="21"/>
      <c r="D116" s="20"/>
      <c r="E116" s="17"/>
      <c r="F116" s="16" t="str">
        <f aca="false">IF(OR(C116="",D116=""),"",C116*D116)</f>
        <v/>
      </c>
      <c r="G116" s="22" t="str">
        <f aca="false">IF(OR(B116="",E116&lt;&gt;"Igen",COUNTIF($E$2:E115,"Igen")=0),"",B116-_xlfn.MAXIFS($B$2:B115,$E$2:E115,"Igen"))</f>
        <v/>
      </c>
      <c r="H116" s="23" t="str">
        <f aca="false">IF(OR(G116="",G116&lt;=0),"",SUMIFS($C$2:C116,$B$2:B116,"&gt;"&amp;_xlfn.MAXIFS($B$2:B115,$E$2:E115,"Igen"))/G116*100)</f>
        <v/>
      </c>
      <c r="I116" s="23" t="str">
        <f aca="false">IF(OR(G116="",G116&lt;=0),"",SUMIFS($F$2:F116,$B$2:B116,"&gt;"&amp;_xlfn.MAXIFS($B$2:B115,$E$2:E115,"Igen"))/G116)</f>
        <v/>
      </c>
      <c r="J116" s="17"/>
    </row>
    <row r="117" customFormat="false" ht="15" hidden="false" customHeight="false" outlineLevel="0" collapsed="false">
      <c r="A117" s="19"/>
      <c r="B117" s="20"/>
      <c r="C117" s="21"/>
      <c r="D117" s="20"/>
      <c r="E117" s="17"/>
      <c r="F117" s="16" t="str">
        <f aca="false">IF(OR(C117="",D117=""),"",C117*D117)</f>
        <v/>
      </c>
      <c r="G117" s="22" t="str">
        <f aca="false">IF(OR(B117="",E117&lt;&gt;"Igen",COUNTIF($E$2:E116,"Igen")=0),"",B117-_xlfn.MAXIFS($B$2:B116,$E$2:E116,"Igen"))</f>
        <v/>
      </c>
      <c r="H117" s="23" t="str">
        <f aca="false">IF(OR(G117="",G117&lt;=0),"",SUMIFS($C$2:C117,$B$2:B117,"&gt;"&amp;_xlfn.MAXIFS($B$2:B116,$E$2:E116,"Igen"))/G117*100)</f>
        <v/>
      </c>
      <c r="I117" s="23" t="str">
        <f aca="false">IF(OR(G117="",G117&lt;=0),"",SUMIFS($F$2:F117,$B$2:B117,"&gt;"&amp;_xlfn.MAXIFS($B$2:B116,$E$2:E116,"Igen"))/G117)</f>
        <v/>
      </c>
      <c r="J117" s="17"/>
    </row>
    <row r="118" customFormat="false" ht="15" hidden="false" customHeight="false" outlineLevel="0" collapsed="false">
      <c r="A118" s="19"/>
      <c r="B118" s="20"/>
      <c r="C118" s="21"/>
      <c r="D118" s="20"/>
      <c r="E118" s="17"/>
      <c r="F118" s="16" t="str">
        <f aca="false">IF(OR(C118="",D118=""),"",C118*D118)</f>
        <v/>
      </c>
      <c r="G118" s="22" t="str">
        <f aca="false">IF(OR(B118="",E118&lt;&gt;"Igen",COUNTIF($E$2:E117,"Igen")=0),"",B118-_xlfn.MAXIFS($B$2:B117,$E$2:E117,"Igen"))</f>
        <v/>
      </c>
      <c r="H118" s="23" t="str">
        <f aca="false">IF(OR(G118="",G118&lt;=0),"",SUMIFS($C$2:C118,$B$2:B118,"&gt;"&amp;_xlfn.MAXIFS($B$2:B117,$E$2:E117,"Igen"))/G118*100)</f>
        <v/>
      </c>
      <c r="I118" s="23" t="str">
        <f aca="false">IF(OR(G118="",G118&lt;=0),"",SUMIFS($F$2:F118,$B$2:B118,"&gt;"&amp;_xlfn.MAXIFS($B$2:B117,$E$2:E117,"Igen"))/G118)</f>
        <v/>
      </c>
      <c r="J118" s="17"/>
    </row>
    <row r="119" customFormat="false" ht="15" hidden="false" customHeight="false" outlineLevel="0" collapsed="false">
      <c r="A119" s="19"/>
      <c r="B119" s="20"/>
      <c r="C119" s="21"/>
      <c r="D119" s="20"/>
      <c r="E119" s="17"/>
      <c r="F119" s="16" t="str">
        <f aca="false">IF(OR(C119="",D119=""),"",C119*D119)</f>
        <v/>
      </c>
      <c r="G119" s="22" t="str">
        <f aca="false">IF(OR(B119="",E119&lt;&gt;"Igen",COUNTIF($E$2:E118,"Igen")=0),"",B119-_xlfn.MAXIFS($B$2:B118,$E$2:E118,"Igen"))</f>
        <v/>
      </c>
      <c r="H119" s="23" t="str">
        <f aca="false">IF(OR(G119="",G119&lt;=0),"",SUMIFS($C$2:C119,$B$2:B119,"&gt;"&amp;_xlfn.MAXIFS($B$2:B118,$E$2:E118,"Igen"))/G119*100)</f>
        <v/>
      </c>
      <c r="I119" s="23" t="str">
        <f aca="false">IF(OR(G119="",G119&lt;=0),"",SUMIFS($F$2:F119,$B$2:B119,"&gt;"&amp;_xlfn.MAXIFS($B$2:B118,$E$2:E118,"Igen"))/G119)</f>
        <v/>
      </c>
      <c r="J119" s="17"/>
    </row>
    <row r="120" customFormat="false" ht="15" hidden="false" customHeight="false" outlineLevel="0" collapsed="false">
      <c r="A120" s="19"/>
      <c r="B120" s="20"/>
      <c r="C120" s="21"/>
      <c r="D120" s="20"/>
      <c r="E120" s="17"/>
      <c r="F120" s="16" t="str">
        <f aca="false">IF(OR(C120="",D120=""),"",C120*D120)</f>
        <v/>
      </c>
      <c r="G120" s="22" t="str">
        <f aca="false">IF(OR(B120="",E120&lt;&gt;"Igen",COUNTIF($E$2:E119,"Igen")=0),"",B120-_xlfn.MAXIFS($B$2:B119,$E$2:E119,"Igen"))</f>
        <v/>
      </c>
      <c r="H120" s="23" t="str">
        <f aca="false">IF(OR(G120="",G120&lt;=0),"",SUMIFS($C$2:C120,$B$2:B120,"&gt;"&amp;_xlfn.MAXIFS($B$2:B119,$E$2:E119,"Igen"))/G120*100)</f>
        <v/>
      </c>
      <c r="I120" s="23" t="str">
        <f aca="false">IF(OR(G120="",G120&lt;=0),"",SUMIFS($F$2:F120,$B$2:B120,"&gt;"&amp;_xlfn.MAXIFS($B$2:B119,$E$2:E119,"Igen"))/G120)</f>
        <v/>
      </c>
      <c r="J120" s="17"/>
    </row>
    <row r="121" customFormat="false" ht="15" hidden="false" customHeight="false" outlineLevel="0" collapsed="false">
      <c r="A121" s="19"/>
      <c r="B121" s="20"/>
      <c r="C121" s="21"/>
      <c r="D121" s="20"/>
      <c r="E121" s="17"/>
      <c r="F121" s="16" t="str">
        <f aca="false">IF(OR(C121="",D121=""),"",C121*D121)</f>
        <v/>
      </c>
      <c r="G121" s="22" t="str">
        <f aca="false">IF(OR(B121="",E121&lt;&gt;"Igen",COUNTIF($E$2:E120,"Igen")=0),"",B121-_xlfn.MAXIFS($B$2:B120,$E$2:E120,"Igen"))</f>
        <v/>
      </c>
      <c r="H121" s="23" t="str">
        <f aca="false">IF(OR(G121="",G121&lt;=0),"",SUMIFS($C$2:C121,$B$2:B121,"&gt;"&amp;_xlfn.MAXIFS($B$2:B120,$E$2:E120,"Igen"))/G121*100)</f>
        <v/>
      </c>
      <c r="I121" s="23" t="str">
        <f aca="false">IF(OR(G121="",G121&lt;=0),"",SUMIFS($F$2:F121,$B$2:B121,"&gt;"&amp;_xlfn.MAXIFS($B$2:B120,$E$2:E120,"Igen"))/G121)</f>
        <v/>
      </c>
      <c r="J121" s="17"/>
    </row>
    <row r="122" customFormat="false" ht="15" hidden="false" customHeight="false" outlineLevel="0" collapsed="false">
      <c r="A122" s="19"/>
      <c r="B122" s="20"/>
      <c r="C122" s="21"/>
      <c r="D122" s="20"/>
      <c r="E122" s="17"/>
      <c r="F122" s="16" t="str">
        <f aca="false">IF(OR(C122="",D122=""),"",C122*D122)</f>
        <v/>
      </c>
      <c r="G122" s="22" t="str">
        <f aca="false">IF(OR(B122="",E122&lt;&gt;"Igen",COUNTIF($E$2:E121,"Igen")=0),"",B122-_xlfn.MAXIFS($B$2:B121,$E$2:E121,"Igen"))</f>
        <v/>
      </c>
      <c r="H122" s="23" t="str">
        <f aca="false">IF(OR(G122="",G122&lt;=0),"",SUMIFS($C$2:C122,$B$2:B122,"&gt;"&amp;_xlfn.MAXIFS($B$2:B121,$E$2:E121,"Igen"))/G122*100)</f>
        <v/>
      </c>
      <c r="I122" s="23" t="str">
        <f aca="false">IF(OR(G122="",G122&lt;=0),"",SUMIFS($F$2:F122,$B$2:B122,"&gt;"&amp;_xlfn.MAXIFS($B$2:B121,$E$2:E121,"Igen"))/G122)</f>
        <v/>
      </c>
      <c r="J122" s="17"/>
    </row>
    <row r="123" customFormat="false" ht="15" hidden="false" customHeight="false" outlineLevel="0" collapsed="false">
      <c r="A123" s="19"/>
      <c r="B123" s="20"/>
      <c r="C123" s="21"/>
      <c r="D123" s="20"/>
      <c r="E123" s="17"/>
      <c r="F123" s="16" t="str">
        <f aca="false">IF(OR(C123="",D123=""),"",C123*D123)</f>
        <v/>
      </c>
      <c r="G123" s="22" t="str">
        <f aca="false">IF(OR(B123="",E123&lt;&gt;"Igen",COUNTIF($E$2:E122,"Igen")=0),"",B123-_xlfn.MAXIFS($B$2:B122,$E$2:E122,"Igen"))</f>
        <v/>
      </c>
      <c r="H123" s="23" t="str">
        <f aca="false">IF(OR(G123="",G123&lt;=0),"",SUMIFS($C$2:C123,$B$2:B123,"&gt;"&amp;_xlfn.MAXIFS($B$2:B122,$E$2:E122,"Igen"))/G123*100)</f>
        <v/>
      </c>
      <c r="I123" s="23" t="str">
        <f aca="false">IF(OR(G123="",G123&lt;=0),"",SUMIFS($F$2:F123,$B$2:B123,"&gt;"&amp;_xlfn.MAXIFS($B$2:B122,$E$2:E122,"Igen"))/G123)</f>
        <v/>
      </c>
      <c r="J123" s="17"/>
    </row>
    <row r="124" customFormat="false" ht="15" hidden="false" customHeight="false" outlineLevel="0" collapsed="false">
      <c r="A124" s="19"/>
      <c r="B124" s="20"/>
      <c r="C124" s="21"/>
      <c r="D124" s="20"/>
      <c r="E124" s="17"/>
      <c r="F124" s="16" t="str">
        <f aca="false">IF(OR(C124="",D124=""),"",C124*D124)</f>
        <v/>
      </c>
      <c r="G124" s="22" t="str">
        <f aca="false">IF(OR(B124="",E124&lt;&gt;"Igen",COUNTIF($E$2:E123,"Igen")=0),"",B124-_xlfn.MAXIFS($B$2:B123,$E$2:E123,"Igen"))</f>
        <v/>
      </c>
      <c r="H124" s="23" t="str">
        <f aca="false">IF(OR(G124="",G124&lt;=0),"",SUMIFS($C$2:C124,$B$2:B124,"&gt;"&amp;_xlfn.MAXIFS($B$2:B123,$E$2:E123,"Igen"))/G124*100)</f>
        <v/>
      </c>
      <c r="I124" s="23" t="str">
        <f aca="false">IF(OR(G124="",G124&lt;=0),"",SUMIFS($F$2:F124,$B$2:B124,"&gt;"&amp;_xlfn.MAXIFS($B$2:B123,$E$2:E123,"Igen"))/G124)</f>
        <v/>
      </c>
      <c r="J124" s="17"/>
    </row>
    <row r="125" customFormat="false" ht="15" hidden="false" customHeight="false" outlineLevel="0" collapsed="false">
      <c r="A125" s="19"/>
      <c r="B125" s="20"/>
      <c r="C125" s="21"/>
      <c r="D125" s="20"/>
      <c r="E125" s="17"/>
      <c r="F125" s="16" t="str">
        <f aca="false">IF(OR(C125="",D125=""),"",C125*D125)</f>
        <v/>
      </c>
      <c r="G125" s="22" t="str">
        <f aca="false">IF(OR(B125="",E125&lt;&gt;"Igen",COUNTIF($E$2:E124,"Igen")=0),"",B125-_xlfn.MAXIFS($B$2:B124,$E$2:E124,"Igen"))</f>
        <v/>
      </c>
      <c r="H125" s="23" t="str">
        <f aca="false">IF(OR(G125="",G125&lt;=0),"",SUMIFS($C$2:C125,$B$2:B125,"&gt;"&amp;_xlfn.MAXIFS($B$2:B124,$E$2:E124,"Igen"))/G125*100)</f>
        <v/>
      </c>
      <c r="I125" s="23" t="str">
        <f aca="false">IF(OR(G125="",G125&lt;=0),"",SUMIFS($F$2:F125,$B$2:B125,"&gt;"&amp;_xlfn.MAXIFS($B$2:B124,$E$2:E124,"Igen"))/G125)</f>
        <v/>
      </c>
      <c r="J125" s="17"/>
    </row>
    <row r="126" customFormat="false" ht="15" hidden="false" customHeight="false" outlineLevel="0" collapsed="false">
      <c r="A126" s="19"/>
      <c r="B126" s="20"/>
      <c r="C126" s="21"/>
      <c r="D126" s="20"/>
      <c r="E126" s="17"/>
      <c r="F126" s="16" t="str">
        <f aca="false">IF(OR(C126="",D126=""),"",C126*D126)</f>
        <v/>
      </c>
      <c r="G126" s="22" t="str">
        <f aca="false">IF(OR(B126="",E126&lt;&gt;"Igen",COUNTIF($E$2:E125,"Igen")=0),"",B126-_xlfn.MAXIFS($B$2:B125,$E$2:E125,"Igen"))</f>
        <v/>
      </c>
      <c r="H126" s="23" t="str">
        <f aca="false">IF(OR(G126="",G126&lt;=0),"",SUMIFS($C$2:C126,$B$2:B126,"&gt;"&amp;_xlfn.MAXIFS($B$2:B125,$E$2:E125,"Igen"))/G126*100)</f>
        <v/>
      </c>
      <c r="I126" s="23" t="str">
        <f aca="false">IF(OR(G126="",G126&lt;=0),"",SUMIFS($F$2:F126,$B$2:B126,"&gt;"&amp;_xlfn.MAXIFS($B$2:B125,$E$2:E125,"Igen"))/G126)</f>
        <v/>
      </c>
      <c r="J126" s="17"/>
    </row>
    <row r="127" customFormat="false" ht="15" hidden="false" customHeight="false" outlineLevel="0" collapsed="false">
      <c r="A127" s="19"/>
      <c r="B127" s="20"/>
      <c r="C127" s="21"/>
      <c r="D127" s="20"/>
      <c r="E127" s="17"/>
      <c r="F127" s="16" t="str">
        <f aca="false">IF(OR(C127="",D127=""),"",C127*D127)</f>
        <v/>
      </c>
      <c r="G127" s="22" t="str">
        <f aca="false">IF(OR(B127="",E127&lt;&gt;"Igen",COUNTIF($E$2:E126,"Igen")=0),"",B127-_xlfn.MAXIFS($B$2:B126,$E$2:E126,"Igen"))</f>
        <v/>
      </c>
      <c r="H127" s="23" t="str">
        <f aca="false">IF(OR(G127="",G127&lt;=0),"",SUMIFS($C$2:C127,$B$2:B127,"&gt;"&amp;_xlfn.MAXIFS($B$2:B126,$E$2:E126,"Igen"))/G127*100)</f>
        <v/>
      </c>
      <c r="I127" s="23" t="str">
        <f aca="false">IF(OR(G127="",G127&lt;=0),"",SUMIFS($F$2:F127,$B$2:B127,"&gt;"&amp;_xlfn.MAXIFS($B$2:B126,$E$2:E126,"Igen"))/G127)</f>
        <v/>
      </c>
      <c r="J127" s="17"/>
    </row>
    <row r="128" customFormat="false" ht="15" hidden="false" customHeight="false" outlineLevel="0" collapsed="false">
      <c r="A128" s="19"/>
      <c r="B128" s="20"/>
      <c r="C128" s="21"/>
      <c r="D128" s="20"/>
      <c r="E128" s="17"/>
      <c r="F128" s="16" t="str">
        <f aca="false">IF(OR(C128="",D128=""),"",C128*D128)</f>
        <v/>
      </c>
      <c r="G128" s="22" t="str">
        <f aca="false">IF(OR(B128="",E128&lt;&gt;"Igen",COUNTIF($E$2:E127,"Igen")=0),"",B128-_xlfn.MAXIFS($B$2:B127,$E$2:E127,"Igen"))</f>
        <v/>
      </c>
      <c r="H128" s="23" t="str">
        <f aca="false">IF(OR(G128="",G128&lt;=0),"",SUMIFS($C$2:C128,$B$2:B128,"&gt;"&amp;_xlfn.MAXIFS($B$2:B127,$E$2:E127,"Igen"))/G128*100)</f>
        <v/>
      </c>
      <c r="I128" s="23" t="str">
        <f aca="false">IF(OR(G128="",G128&lt;=0),"",SUMIFS($F$2:F128,$B$2:B128,"&gt;"&amp;_xlfn.MAXIFS($B$2:B127,$E$2:E127,"Igen"))/G128)</f>
        <v/>
      </c>
      <c r="J128" s="17"/>
    </row>
    <row r="129" customFormat="false" ht="15" hidden="false" customHeight="false" outlineLevel="0" collapsed="false">
      <c r="A129" s="19"/>
      <c r="B129" s="20"/>
      <c r="C129" s="21"/>
      <c r="D129" s="20"/>
      <c r="E129" s="17"/>
      <c r="F129" s="16" t="str">
        <f aca="false">IF(OR(C129="",D129=""),"",C129*D129)</f>
        <v/>
      </c>
      <c r="G129" s="22" t="str">
        <f aca="false">IF(OR(B129="",E129&lt;&gt;"Igen",COUNTIF($E$2:E128,"Igen")=0),"",B129-_xlfn.MAXIFS($B$2:B128,$E$2:E128,"Igen"))</f>
        <v/>
      </c>
      <c r="H129" s="23" t="str">
        <f aca="false">IF(OR(G129="",G129&lt;=0),"",SUMIFS($C$2:C129,$B$2:B129,"&gt;"&amp;_xlfn.MAXIFS($B$2:B128,$E$2:E128,"Igen"))/G129*100)</f>
        <v/>
      </c>
      <c r="I129" s="23" t="str">
        <f aca="false">IF(OR(G129="",G129&lt;=0),"",SUMIFS($F$2:F129,$B$2:B129,"&gt;"&amp;_xlfn.MAXIFS($B$2:B128,$E$2:E128,"Igen"))/G129)</f>
        <v/>
      </c>
      <c r="J129" s="17"/>
    </row>
    <row r="130" customFormat="false" ht="15" hidden="false" customHeight="false" outlineLevel="0" collapsed="false">
      <c r="A130" s="19"/>
      <c r="B130" s="20"/>
      <c r="C130" s="21"/>
      <c r="D130" s="20"/>
      <c r="E130" s="17"/>
      <c r="F130" s="16" t="str">
        <f aca="false">IF(OR(C130="",D130=""),"",C130*D130)</f>
        <v/>
      </c>
      <c r="G130" s="22" t="str">
        <f aca="false">IF(OR(B130="",E130&lt;&gt;"Igen",COUNTIF($E$2:E129,"Igen")=0),"",B130-_xlfn.MAXIFS($B$2:B129,$E$2:E129,"Igen"))</f>
        <v/>
      </c>
      <c r="H130" s="23" t="str">
        <f aca="false">IF(OR(G130="",G130&lt;=0),"",SUMIFS($C$2:C130,$B$2:B130,"&gt;"&amp;_xlfn.MAXIFS($B$2:B129,$E$2:E129,"Igen"))/G130*100)</f>
        <v/>
      </c>
      <c r="I130" s="23" t="str">
        <f aca="false">IF(OR(G130="",G130&lt;=0),"",SUMIFS($F$2:F130,$B$2:B130,"&gt;"&amp;_xlfn.MAXIFS($B$2:B129,$E$2:E129,"Igen"))/G130)</f>
        <v/>
      </c>
      <c r="J130" s="17"/>
    </row>
    <row r="131" customFormat="false" ht="15" hidden="false" customHeight="false" outlineLevel="0" collapsed="false">
      <c r="A131" s="19"/>
      <c r="B131" s="20"/>
      <c r="C131" s="21"/>
      <c r="D131" s="20"/>
      <c r="E131" s="17"/>
      <c r="F131" s="16" t="str">
        <f aca="false">IF(OR(C131="",D131=""),"",C131*D131)</f>
        <v/>
      </c>
      <c r="G131" s="22" t="str">
        <f aca="false">IF(OR(B131="",E131&lt;&gt;"Igen",COUNTIF($E$2:E130,"Igen")=0),"",B131-_xlfn.MAXIFS($B$2:B130,$E$2:E130,"Igen"))</f>
        <v/>
      </c>
      <c r="H131" s="23" t="str">
        <f aca="false">IF(OR(G131="",G131&lt;=0),"",SUMIFS($C$2:C131,$B$2:B131,"&gt;"&amp;_xlfn.MAXIFS($B$2:B130,$E$2:E130,"Igen"))/G131*100)</f>
        <v/>
      </c>
      <c r="I131" s="23" t="str">
        <f aca="false">IF(OR(G131="",G131&lt;=0),"",SUMIFS($F$2:F131,$B$2:B131,"&gt;"&amp;_xlfn.MAXIFS($B$2:B130,$E$2:E130,"Igen"))/G131)</f>
        <v/>
      </c>
      <c r="J131" s="17"/>
    </row>
    <row r="132" customFormat="false" ht="15" hidden="false" customHeight="false" outlineLevel="0" collapsed="false">
      <c r="A132" s="19"/>
      <c r="B132" s="20"/>
      <c r="C132" s="21"/>
      <c r="D132" s="20"/>
      <c r="E132" s="17"/>
      <c r="F132" s="16" t="str">
        <f aca="false">IF(OR(C132="",D132=""),"",C132*D132)</f>
        <v/>
      </c>
      <c r="G132" s="22" t="str">
        <f aca="false">IF(OR(B132="",E132&lt;&gt;"Igen",COUNTIF($E$2:E131,"Igen")=0),"",B132-_xlfn.MAXIFS($B$2:B131,$E$2:E131,"Igen"))</f>
        <v/>
      </c>
      <c r="H132" s="23" t="str">
        <f aca="false">IF(OR(G132="",G132&lt;=0),"",SUMIFS($C$2:C132,$B$2:B132,"&gt;"&amp;_xlfn.MAXIFS($B$2:B131,$E$2:E131,"Igen"))/G132*100)</f>
        <v/>
      </c>
      <c r="I132" s="23" t="str">
        <f aca="false">IF(OR(G132="",G132&lt;=0),"",SUMIFS($F$2:F132,$B$2:B132,"&gt;"&amp;_xlfn.MAXIFS($B$2:B131,$E$2:E131,"Igen"))/G132)</f>
        <v/>
      </c>
      <c r="J132" s="17"/>
    </row>
    <row r="133" customFormat="false" ht="15" hidden="false" customHeight="false" outlineLevel="0" collapsed="false">
      <c r="A133" s="19"/>
      <c r="B133" s="20"/>
      <c r="C133" s="21"/>
      <c r="D133" s="20"/>
      <c r="E133" s="17"/>
      <c r="F133" s="16" t="str">
        <f aca="false">IF(OR(C133="",D133=""),"",C133*D133)</f>
        <v/>
      </c>
      <c r="G133" s="22" t="str">
        <f aca="false">IF(OR(B133="",E133&lt;&gt;"Igen",COUNTIF($E$2:E132,"Igen")=0),"",B133-_xlfn.MAXIFS($B$2:B132,$E$2:E132,"Igen"))</f>
        <v/>
      </c>
      <c r="H133" s="23" t="str">
        <f aca="false">IF(OR(G133="",G133&lt;=0),"",SUMIFS($C$2:C133,$B$2:B133,"&gt;"&amp;_xlfn.MAXIFS($B$2:B132,$E$2:E132,"Igen"))/G133*100)</f>
        <v/>
      </c>
      <c r="I133" s="23" t="str">
        <f aca="false">IF(OR(G133="",G133&lt;=0),"",SUMIFS($F$2:F133,$B$2:B133,"&gt;"&amp;_xlfn.MAXIFS($B$2:B132,$E$2:E132,"Igen"))/G133)</f>
        <v/>
      </c>
      <c r="J133" s="17"/>
    </row>
    <row r="134" customFormat="false" ht="15" hidden="false" customHeight="false" outlineLevel="0" collapsed="false">
      <c r="A134" s="19"/>
      <c r="B134" s="20"/>
      <c r="C134" s="21"/>
      <c r="D134" s="20"/>
      <c r="E134" s="17"/>
      <c r="F134" s="16" t="str">
        <f aca="false">IF(OR(C134="",D134=""),"",C134*D134)</f>
        <v/>
      </c>
      <c r="G134" s="22" t="str">
        <f aca="false">IF(OR(B134="",E134&lt;&gt;"Igen",COUNTIF($E$2:E133,"Igen")=0),"",B134-_xlfn.MAXIFS($B$2:B133,$E$2:E133,"Igen"))</f>
        <v/>
      </c>
      <c r="H134" s="23" t="str">
        <f aca="false">IF(OR(G134="",G134&lt;=0),"",SUMIFS($C$2:C134,$B$2:B134,"&gt;"&amp;_xlfn.MAXIFS($B$2:B133,$E$2:E133,"Igen"))/G134*100)</f>
        <v/>
      </c>
      <c r="I134" s="23" t="str">
        <f aca="false">IF(OR(G134="",G134&lt;=0),"",SUMIFS($F$2:F134,$B$2:B134,"&gt;"&amp;_xlfn.MAXIFS($B$2:B133,$E$2:E133,"Igen"))/G134)</f>
        <v/>
      </c>
      <c r="J134" s="17"/>
    </row>
    <row r="135" customFormat="false" ht="15" hidden="false" customHeight="false" outlineLevel="0" collapsed="false">
      <c r="A135" s="19"/>
      <c r="B135" s="20"/>
      <c r="C135" s="21"/>
      <c r="D135" s="20"/>
      <c r="E135" s="17"/>
      <c r="F135" s="16" t="str">
        <f aca="false">IF(OR(C135="",D135=""),"",C135*D135)</f>
        <v/>
      </c>
      <c r="G135" s="22" t="str">
        <f aca="false">IF(OR(B135="",E135&lt;&gt;"Igen",COUNTIF($E$2:E134,"Igen")=0),"",B135-_xlfn.MAXIFS($B$2:B134,$E$2:E134,"Igen"))</f>
        <v/>
      </c>
      <c r="H135" s="23" t="str">
        <f aca="false">IF(OR(G135="",G135&lt;=0),"",SUMIFS($C$2:C135,$B$2:B135,"&gt;"&amp;_xlfn.MAXIFS($B$2:B134,$E$2:E134,"Igen"))/G135*100)</f>
        <v/>
      </c>
      <c r="I135" s="23" t="str">
        <f aca="false">IF(OR(G135="",G135&lt;=0),"",SUMIFS($F$2:F135,$B$2:B135,"&gt;"&amp;_xlfn.MAXIFS($B$2:B134,$E$2:E134,"Igen"))/G135)</f>
        <v/>
      </c>
      <c r="J135" s="17"/>
    </row>
    <row r="136" customFormat="false" ht="15" hidden="false" customHeight="false" outlineLevel="0" collapsed="false">
      <c r="A136" s="19"/>
      <c r="B136" s="20"/>
      <c r="C136" s="21"/>
      <c r="D136" s="20"/>
      <c r="E136" s="17"/>
      <c r="F136" s="16" t="str">
        <f aca="false">IF(OR(C136="",D136=""),"",C136*D136)</f>
        <v/>
      </c>
      <c r="G136" s="22" t="str">
        <f aca="false">IF(OR(B136="",E136&lt;&gt;"Igen",COUNTIF($E$2:E135,"Igen")=0),"",B136-_xlfn.MAXIFS($B$2:B135,$E$2:E135,"Igen"))</f>
        <v/>
      </c>
      <c r="H136" s="23" t="str">
        <f aca="false">IF(OR(G136="",G136&lt;=0),"",SUMIFS($C$2:C136,$B$2:B136,"&gt;"&amp;_xlfn.MAXIFS($B$2:B135,$E$2:E135,"Igen"))/G136*100)</f>
        <v/>
      </c>
      <c r="I136" s="23" t="str">
        <f aca="false">IF(OR(G136="",G136&lt;=0),"",SUMIFS($F$2:F136,$B$2:B136,"&gt;"&amp;_xlfn.MAXIFS($B$2:B135,$E$2:E135,"Igen"))/G136)</f>
        <v/>
      </c>
      <c r="J136" s="17"/>
    </row>
    <row r="137" customFormat="false" ht="15" hidden="false" customHeight="false" outlineLevel="0" collapsed="false">
      <c r="A137" s="19"/>
      <c r="B137" s="20"/>
      <c r="C137" s="21"/>
      <c r="D137" s="20"/>
      <c r="E137" s="17"/>
      <c r="F137" s="16" t="str">
        <f aca="false">IF(OR(C137="",D137=""),"",C137*D137)</f>
        <v/>
      </c>
      <c r="G137" s="22" t="str">
        <f aca="false">IF(OR(B137="",E137&lt;&gt;"Igen",COUNTIF($E$2:E136,"Igen")=0),"",B137-_xlfn.MAXIFS($B$2:B136,$E$2:E136,"Igen"))</f>
        <v/>
      </c>
      <c r="H137" s="23" t="str">
        <f aca="false">IF(OR(G137="",G137&lt;=0),"",SUMIFS($C$2:C137,$B$2:B137,"&gt;"&amp;_xlfn.MAXIFS($B$2:B136,$E$2:E136,"Igen"))/G137*100)</f>
        <v/>
      </c>
      <c r="I137" s="23" t="str">
        <f aca="false">IF(OR(G137="",G137&lt;=0),"",SUMIFS($F$2:F137,$B$2:B137,"&gt;"&amp;_xlfn.MAXIFS($B$2:B136,$E$2:E136,"Igen"))/G137)</f>
        <v/>
      </c>
      <c r="J137" s="17"/>
    </row>
    <row r="138" customFormat="false" ht="15" hidden="false" customHeight="false" outlineLevel="0" collapsed="false">
      <c r="A138" s="19"/>
      <c r="B138" s="20"/>
      <c r="C138" s="21"/>
      <c r="D138" s="20"/>
      <c r="E138" s="17"/>
      <c r="F138" s="16" t="str">
        <f aca="false">IF(OR(C138="",D138=""),"",C138*D138)</f>
        <v/>
      </c>
      <c r="G138" s="22" t="str">
        <f aca="false">IF(OR(B138="",E138&lt;&gt;"Igen",COUNTIF($E$2:E137,"Igen")=0),"",B138-_xlfn.MAXIFS($B$2:B137,$E$2:E137,"Igen"))</f>
        <v/>
      </c>
      <c r="H138" s="23" t="str">
        <f aca="false">IF(OR(G138="",G138&lt;=0),"",SUMIFS($C$2:C138,$B$2:B138,"&gt;"&amp;_xlfn.MAXIFS($B$2:B137,$E$2:E137,"Igen"))/G138*100)</f>
        <v/>
      </c>
      <c r="I138" s="23" t="str">
        <f aca="false">IF(OR(G138="",G138&lt;=0),"",SUMIFS($F$2:F138,$B$2:B138,"&gt;"&amp;_xlfn.MAXIFS($B$2:B137,$E$2:E137,"Igen"))/G138)</f>
        <v/>
      </c>
      <c r="J138" s="17"/>
    </row>
    <row r="139" customFormat="false" ht="15" hidden="false" customHeight="false" outlineLevel="0" collapsed="false">
      <c r="A139" s="19"/>
      <c r="B139" s="20"/>
      <c r="C139" s="21"/>
      <c r="D139" s="20"/>
      <c r="E139" s="17"/>
      <c r="F139" s="16" t="str">
        <f aca="false">IF(OR(C139="",D139=""),"",C139*D139)</f>
        <v/>
      </c>
      <c r="G139" s="22" t="str">
        <f aca="false">IF(OR(B139="",E139&lt;&gt;"Igen",COUNTIF($E$2:E138,"Igen")=0),"",B139-_xlfn.MAXIFS($B$2:B138,$E$2:E138,"Igen"))</f>
        <v/>
      </c>
      <c r="H139" s="23" t="str">
        <f aca="false">IF(OR(G139="",G139&lt;=0),"",SUMIFS($C$2:C139,$B$2:B139,"&gt;"&amp;_xlfn.MAXIFS($B$2:B138,$E$2:E138,"Igen"))/G139*100)</f>
        <v/>
      </c>
      <c r="I139" s="23" t="str">
        <f aca="false">IF(OR(G139="",G139&lt;=0),"",SUMIFS($F$2:F139,$B$2:B139,"&gt;"&amp;_xlfn.MAXIFS($B$2:B138,$E$2:E138,"Igen"))/G139)</f>
        <v/>
      </c>
      <c r="J139" s="17"/>
    </row>
    <row r="140" customFormat="false" ht="15" hidden="false" customHeight="false" outlineLevel="0" collapsed="false">
      <c r="A140" s="19"/>
      <c r="B140" s="20"/>
      <c r="C140" s="21"/>
      <c r="D140" s="20"/>
      <c r="E140" s="17"/>
      <c r="F140" s="16" t="str">
        <f aca="false">IF(OR(C140="",D140=""),"",C140*D140)</f>
        <v/>
      </c>
      <c r="G140" s="22" t="str">
        <f aca="false">IF(OR(B140="",E140&lt;&gt;"Igen",COUNTIF($E$2:E139,"Igen")=0),"",B140-_xlfn.MAXIFS($B$2:B139,$E$2:E139,"Igen"))</f>
        <v/>
      </c>
      <c r="H140" s="23" t="str">
        <f aca="false">IF(OR(G140="",G140&lt;=0),"",SUMIFS($C$2:C140,$B$2:B140,"&gt;"&amp;_xlfn.MAXIFS($B$2:B139,$E$2:E139,"Igen"))/G140*100)</f>
        <v/>
      </c>
      <c r="I140" s="23" t="str">
        <f aca="false">IF(OR(G140="",G140&lt;=0),"",SUMIFS($F$2:F140,$B$2:B140,"&gt;"&amp;_xlfn.MAXIFS($B$2:B139,$E$2:E139,"Igen"))/G140)</f>
        <v/>
      </c>
      <c r="J140" s="17"/>
    </row>
    <row r="141" customFormat="false" ht="15" hidden="false" customHeight="false" outlineLevel="0" collapsed="false">
      <c r="A141" s="19"/>
      <c r="B141" s="20"/>
      <c r="C141" s="21"/>
      <c r="D141" s="20"/>
      <c r="E141" s="17"/>
      <c r="F141" s="16" t="str">
        <f aca="false">IF(OR(C141="",D141=""),"",C141*D141)</f>
        <v/>
      </c>
      <c r="G141" s="22" t="str">
        <f aca="false">IF(OR(B141="",E141&lt;&gt;"Igen",COUNTIF($E$2:E140,"Igen")=0),"",B141-_xlfn.MAXIFS($B$2:B140,$E$2:E140,"Igen"))</f>
        <v/>
      </c>
      <c r="H141" s="23" t="str">
        <f aca="false">IF(OR(G141="",G141&lt;=0),"",SUMIFS($C$2:C141,$B$2:B141,"&gt;"&amp;_xlfn.MAXIFS($B$2:B140,$E$2:E140,"Igen"))/G141*100)</f>
        <v/>
      </c>
      <c r="I141" s="23" t="str">
        <f aca="false">IF(OR(G141="",G141&lt;=0),"",SUMIFS($F$2:F141,$B$2:B141,"&gt;"&amp;_xlfn.MAXIFS($B$2:B140,$E$2:E140,"Igen"))/G141)</f>
        <v/>
      </c>
      <c r="J141" s="17"/>
    </row>
    <row r="142" customFormat="false" ht="15" hidden="false" customHeight="false" outlineLevel="0" collapsed="false">
      <c r="A142" s="19"/>
      <c r="B142" s="20"/>
      <c r="C142" s="21"/>
      <c r="D142" s="20"/>
      <c r="E142" s="17"/>
      <c r="F142" s="16" t="str">
        <f aca="false">IF(OR(C142="",D142=""),"",C142*D142)</f>
        <v/>
      </c>
      <c r="G142" s="22" t="str">
        <f aca="false">IF(OR(B142="",E142&lt;&gt;"Igen",COUNTIF($E$2:E141,"Igen")=0),"",B142-_xlfn.MAXIFS($B$2:B141,$E$2:E141,"Igen"))</f>
        <v/>
      </c>
      <c r="H142" s="23" t="str">
        <f aca="false">IF(OR(G142="",G142&lt;=0),"",SUMIFS($C$2:C142,$B$2:B142,"&gt;"&amp;_xlfn.MAXIFS($B$2:B141,$E$2:E141,"Igen"))/G142*100)</f>
        <v/>
      </c>
      <c r="I142" s="23" t="str">
        <f aca="false">IF(OR(G142="",G142&lt;=0),"",SUMIFS($F$2:F142,$B$2:B142,"&gt;"&amp;_xlfn.MAXIFS($B$2:B141,$E$2:E141,"Igen"))/G142)</f>
        <v/>
      </c>
      <c r="J142" s="17"/>
    </row>
    <row r="143" customFormat="false" ht="15" hidden="false" customHeight="false" outlineLevel="0" collapsed="false">
      <c r="A143" s="19"/>
      <c r="B143" s="20"/>
      <c r="C143" s="21"/>
      <c r="D143" s="20"/>
      <c r="E143" s="17"/>
      <c r="F143" s="16" t="str">
        <f aca="false">IF(OR(C143="",D143=""),"",C143*D143)</f>
        <v/>
      </c>
      <c r="G143" s="22" t="str">
        <f aca="false">IF(OR(B143="",E143&lt;&gt;"Igen",COUNTIF($E$2:E142,"Igen")=0),"",B143-_xlfn.MAXIFS($B$2:B142,$E$2:E142,"Igen"))</f>
        <v/>
      </c>
      <c r="H143" s="23" t="str">
        <f aca="false">IF(OR(G143="",G143&lt;=0),"",SUMIFS($C$2:C143,$B$2:B143,"&gt;"&amp;_xlfn.MAXIFS($B$2:B142,$E$2:E142,"Igen"))/G143*100)</f>
        <v/>
      </c>
      <c r="I143" s="23" t="str">
        <f aca="false">IF(OR(G143="",G143&lt;=0),"",SUMIFS($F$2:F143,$B$2:B143,"&gt;"&amp;_xlfn.MAXIFS($B$2:B142,$E$2:E142,"Igen"))/G143)</f>
        <v/>
      </c>
      <c r="J143" s="17"/>
    </row>
    <row r="144" customFormat="false" ht="15" hidden="false" customHeight="false" outlineLevel="0" collapsed="false">
      <c r="A144" s="19"/>
      <c r="B144" s="20"/>
      <c r="C144" s="21"/>
      <c r="D144" s="20"/>
      <c r="E144" s="17"/>
      <c r="F144" s="16" t="str">
        <f aca="false">IF(OR(C144="",D144=""),"",C144*D144)</f>
        <v/>
      </c>
      <c r="G144" s="22" t="str">
        <f aca="false">IF(OR(B144="",E144&lt;&gt;"Igen",COUNTIF($E$2:E143,"Igen")=0),"",B144-_xlfn.MAXIFS($B$2:B143,$E$2:E143,"Igen"))</f>
        <v/>
      </c>
      <c r="H144" s="23" t="str">
        <f aca="false">IF(OR(G144="",G144&lt;=0),"",SUMIFS($C$2:C144,$B$2:B144,"&gt;"&amp;_xlfn.MAXIFS($B$2:B143,$E$2:E143,"Igen"))/G144*100)</f>
        <v/>
      </c>
      <c r="I144" s="23" t="str">
        <f aca="false">IF(OR(G144="",G144&lt;=0),"",SUMIFS($F$2:F144,$B$2:B144,"&gt;"&amp;_xlfn.MAXIFS($B$2:B143,$E$2:E143,"Igen"))/G144)</f>
        <v/>
      </c>
      <c r="J144" s="17"/>
    </row>
    <row r="145" customFormat="false" ht="15" hidden="false" customHeight="false" outlineLevel="0" collapsed="false">
      <c r="A145" s="19"/>
      <c r="B145" s="20"/>
      <c r="C145" s="21"/>
      <c r="D145" s="20"/>
      <c r="E145" s="17"/>
      <c r="F145" s="16" t="str">
        <f aca="false">IF(OR(C145="",D145=""),"",C145*D145)</f>
        <v/>
      </c>
      <c r="G145" s="22" t="str">
        <f aca="false">IF(OR(B145="",E145&lt;&gt;"Igen",COUNTIF($E$2:E144,"Igen")=0),"",B145-_xlfn.MAXIFS($B$2:B144,$E$2:E144,"Igen"))</f>
        <v/>
      </c>
      <c r="H145" s="23" t="str">
        <f aca="false">IF(OR(G145="",G145&lt;=0),"",SUMIFS($C$2:C145,$B$2:B145,"&gt;"&amp;_xlfn.MAXIFS($B$2:B144,$E$2:E144,"Igen"))/G145*100)</f>
        <v/>
      </c>
      <c r="I145" s="23" t="str">
        <f aca="false">IF(OR(G145="",G145&lt;=0),"",SUMIFS($F$2:F145,$B$2:B145,"&gt;"&amp;_xlfn.MAXIFS($B$2:B144,$E$2:E144,"Igen"))/G145)</f>
        <v/>
      </c>
      <c r="J145" s="17"/>
    </row>
    <row r="146" customFormat="false" ht="15" hidden="false" customHeight="false" outlineLevel="0" collapsed="false">
      <c r="A146" s="19"/>
      <c r="B146" s="20"/>
      <c r="C146" s="21"/>
      <c r="D146" s="20"/>
      <c r="E146" s="17"/>
      <c r="F146" s="16" t="str">
        <f aca="false">IF(OR(C146="",D146=""),"",C146*D146)</f>
        <v/>
      </c>
      <c r="G146" s="22" t="str">
        <f aca="false">IF(OR(B146="",E146&lt;&gt;"Igen",COUNTIF($E$2:E145,"Igen")=0),"",B146-_xlfn.MAXIFS($B$2:B145,$E$2:E145,"Igen"))</f>
        <v/>
      </c>
      <c r="H146" s="23" t="str">
        <f aca="false">IF(OR(G146="",G146&lt;=0),"",SUMIFS($C$2:C146,$B$2:B146,"&gt;"&amp;_xlfn.MAXIFS($B$2:B145,$E$2:E145,"Igen"))/G146*100)</f>
        <v/>
      </c>
      <c r="I146" s="23" t="str">
        <f aca="false">IF(OR(G146="",G146&lt;=0),"",SUMIFS($F$2:F146,$B$2:B146,"&gt;"&amp;_xlfn.MAXIFS($B$2:B145,$E$2:E145,"Igen"))/G146)</f>
        <v/>
      </c>
      <c r="J146" s="17"/>
    </row>
    <row r="147" customFormat="false" ht="15" hidden="false" customHeight="false" outlineLevel="0" collapsed="false">
      <c r="A147" s="19"/>
      <c r="B147" s="20"/>
      <c r="C147" s="21"/>
      <c r="D147" s="20"/>
      <c r="E147" s="17"/>
      <c r="F147" s="16" t="str">
        <f aca="false">IF(OR(C147="",D147=""),"",C147*D147)</f>
        <v/>
      </c>
      <c r="G147" s="22" t="str">
        <f aca="false">IF(OR(B147="",E147&lt;&gt;"Igen",COUNTIF($E$2:E146,"Igen")=0),"",B147-_xlfn.MAXIFS($B$2:B146,$E$2:E146,"Igen"))</f>
        <v/>
      </c>
      <c r="H147" s="23" t="str">
        <f aca="false">IF(OR(G147="",G147&lt;=0),"",SUMIFS($C$2:C147,$B$2:B147,"&gt;"&amp;_xlfn.MAXIFS($B$2:B146,$E$2:E146,"Igen"))/G147*100)</f>
        <v/>
      </c>
      <c r="I147" s="23" t="str">
        <f aca="false">IF(OR(G147="",G147&lt;=0),"",SUMIFS($F$2:F147,$B$2:B147,"&gt;"&amp;_xlfn.MAXIFS($B$2:B146,$E$2:E146,"Igen"))/G147)</f>
        <v/>
      </c>
      <c r="J147" s="17"/>
    </row>
    <row r="148" customFormat="false" ht="15" hidden="false" customHeight="false" outlineLevel="0" collapsed="false">
      <c r="A148" s="19"/>
      <c r="B148" s="20"/>
      <c r="C148" s="21"/>
      <c r="D148" s="20"/>
      <c r="E148" s="17"/>
      <c r="F148" s="16" t="str">
        <f aca="false">IF(OR(C148="",D148=""),"",C148*D148)</f>
        <v/>
      </c>
      <c r="G148" s="22" t="str">
        <f aca="false">IF(OR(B148="",E148&lt;&gt;"Igen",COUNTIF($E$2:E147,"Igen")=0),"",B148-_xlfn.MAXIFS($B$2:B147,$E$2:E147,"Igen"))</f>
        <v/>
      </c>
      <c r="H148" s="23" t="str">
        <f aca="false">IF(OR(G148="",G148&lt;=0),"",SUMIFS($C$2:C148,$B$2:B148,"&gt;"&amp;_xlfn.MAXIFS($B$2:B147,$E$2:E147,"Igen"))/G148*100)</f>
        <v/>
      </c>
      <c r="I148" s="23" t="str">
        <f aca="false">IF(OR(G148="",G148&lt;=0),"",SUMIFS($F$2:F148,$B$2:B148,"&gt;"&amp;_xlfn.MAXIFS($B$2:B147,$E$2:E147,"Igen"))/G148)</f>
        <v/>
      </c>
      <c r="J148" s="17"/>
    </row>
    <row r="149" customFormat="false" ht="15" hidden="false" customHeight="false" outlineLevel="0" collapsed="false">
      <c r="A149" s="19"/>
      <c r="B149" s="20"/>
      <c r="C149" s="21"/>
      <c r="D149" s="20"/>
      <c r="E149" s="17"/>
      <c r="F149" s="16" t="str">
        <f aca="false">IF(OR(C149="",D149=""),"",C149*D149)</f>
        <v/>
      </c>
      <c r="G149" s="22" t="str">
        <f aca="false">IF(OR(B149="",E149&lt;&gt;"Igen",COUNTIF($E$2:E148,"Igen")=0),"",B149-_xlfn.MAXIFS($B$2:B148,$E$2:E148,"Igen"))</f>
        <v/>
      </c>
      <c r="H149" s="23" t="str">
        <f aca="false">IF(OR(G149="",G149&lt;=0),"",SUMIFS($C$2:C149,$B$2:B149,"&gt;"&amp;_xlfn.MAXIFS($B$2:B148,$E$2:E148,"Igen"))/G149*100)</f>
        <v/>
      </c>
      <c r="I149" s="23" t="str">
        <f aca="false">IF(OR(G149="",G149&lt;=0),"",SUMIFS($F$2:F149,$B$2:B149,"&gt;"&amp;_xlfn.MAXIFS($B$2:B148,$E$2:E148,"Igen"))/G149)</f>
        <v/>
      </c>
      <c r="J149" s="17"/>
    </row>
    <row r="150" customFormat="false" ht="15" hidden="false" customHeight="false" outlineLevel="0" collapsed="false">
      <c r="A150" s="19"/>
      <c r="B150" s="20"/>
      <c r="C150" s="21"/>
      <c r="D150" s="20"/>
      <c r="E150" s="17"/>
      <c r="F150" s="16" t="str">
        <f aca="false">IF(OR(C150="",D150=""),"",C150*D150)</f>
        <v/>
      </c>
      <c r="G150" s="22" t="str">
        <f aca="false">IF(OR(B150="",E150&lt;&gt;"Igen",COUNTIF($E$2:E149,"Igen")=0),"",B150-_xlfn.MAXIFS($B$2:B149,$E$2:E149,"Igen"))</f>
        <v/>
      </c>
      <c r="H150" s="23" t="str">
        <f aca="false">IF(OR(G150="",G150&lt;=0),"",SUMIFS($C$2:C150,$B$2:B150,"&gt;"&amp;_xlfn.MAXIFS($B$2:B149,$E$2:E149,"Igen"))/G150*100)</f>
        <v/>
      </c>
      <c r="I150" s="23" t="str">
        <f aca="false">IF(OR(G150="",G150&lt;=0),"",SUMIFS($F$2:F150,$B$2:B150,"&gt;"&amp;_xlfn.MAXIFS($B$2:B149,$E$2:E149,"Igen"))/G150)</f>
        <v/>
      </c>
      <c r="J150" s="17"/>
    </row>
    <row r="151" customFormat="false" ht="15" hidden="false" customHeight="false" outlineLevel="0" collapsed="false">
      <c r="A151" s="19"/>
      <c r="B151" s="20"/>
      <c r="C151" s="21"/>
      <c r="D151" s="20"/>
      <c r="E151" s="17"/>
      <c r="F151" s="16" t="str">
        <f aca="false">IF(OR(C151="",D151=""),"",C151*D151)</f>
        <v/>
      </c>
      <c r="G151" s="22" t="str">
        <f aca="false">IF(OR(B151="",E151&lt;&gt;"Igen",COUNTIF($E$2:E150,"Igen")=0),"",B151-_xlfn.MAXIFS($B$2:B150,$E$2:E150,"Igen"))</f>
        <v/>
      </c>
      <c r="H151" s="23" t="str">
        <f aca="false">IF(OR(G151="",G151&lt;=0),"",SUMIFS($C$2:C151,$B$2:B151,"&gt;"&amp;_xlfn.MAXIFS($B$2:B150,$E$2:E150,"Igen"))/G151*100)</f>
        <v/>
      </c>
      <c r="I151" s="23" t="str">
        <f aca="false">IF(OR(G151="",G151&lt;=0),"",SUMIFS($F$2:F151,$B$2:B151,"&gt;"&amp;_xlfn.MAXIFS($B$2:B150,$E$2:E150,"Igen"))/G151)</f>
        <v/>
      </c>
      <c r="J151" s="17"/>
    </row>
    <row r="152" customFormat="false" ht="15" hidden="false" customHeight="false" outlineLevel="0" collapsed="false">
      <c r="A152" s="19"/>
      <c r="B152" s="20"/>
      <c r="C152" s="21"/>
      <c r="D152" s="20"/>
      <c r="E152" s="17"/>
      <c r="F152" s="16" t="str">
        <f aca="false">IF(OR(C152="",D152=""),"",C152*D152)</f>
        <v/>
      </c>
      <c r="G152" s="22" t="str">
        <f aca="false">IF(OR(B152="",E152&lt;&gt;"Igen",COUNTIF($E$2:E151,"Igen")=0),"",B152-_xlfn.MAXIFS($B$2:B151,$E$2:E151,"Igen"))</f>
        <v/>
      </c>
      <c r="H152" s="23" t="str">
        <f aca="false">IF(OR(G152="",G152&lt;=0),"",SUMIFS($C$2:C152,$B$2:B152,"&gt;"&amp;_xlfn.MAXIFS($B$2:B151,$E$2:E151,"Igen"))/G152*100)</f>
        <v/>
      </c>
      <c r="I152" s="23" t="str">
        <f aca="false">IF(OR(G152="",G152&lt;=0),"",SUMIFS($F$2:F152,$B$2:B152,"&gt;"&amp;_xlfn.MAXIFS($B$2:B151,$E$2:E151,"Igen"))/G152)</f>
        <v/>
      </c>
      <c r="J152" s="17"/>
    </row>
    <row r="153" customFormat="false" ht="15" hidden="false" customHeight="false" outlineLevel="0" collapsed="false">
      <c r="A153" s="19"/>
      <c r="B153" s="20"/>
      <c r="C153" s="21"/>
      <c r="D153" s="20"/>
      <c r="E153" s="17"/>
      <c r="F153" s="16" t="str">
        <f aca="false">IF(OR(C153="",D153=""),"",C153*D153)</f>
        <v/>
      </c>
      <c r="G153" s="22" t="str">
        <f aca="false">IF(OR(B153="",E153&lt;&gt;"Igen",COUNTIF($E$2:E152,"Igen")=0),"",B153-_xlfn.MAXIFS($B$2:B152,$E$2:E152,"Igen"))</f>
        <v/>
      </c>
      <c r="H153" s="23" t="str">
        <f aca="false">IF(OR(G153="",G153&lt;=0),"",SUMIFS($C$2:C153,$B$2:B153,"&gt;"&amp;_xlfn.MAXIFS($B$2:B152,$E$2:E152,"Igen"))/G153*100)</f>
        <v/>
      </c>
      <c r="I153" s="23" t="str">
        <f aca="false">IF(OR(G153="",G153&lt;=0),"",SUMIFS($F$2:F153,$B$2:B153,"&gt;"&amp;_xlfn.MAXIFS($B$2:B152,$E$2:E152,"Igen"))/G153)</f>
        <v/>
      </c>
      <c r="J153" s="17"/>
    </row>
    <row r="154" customFormat="false" ht="15" hidden="false" customHeight="false" outlineLevel="0" collapsed="false">
      <c r="A154" s="19"/>
      <c r="B154" s="20"/>
      <c r="C154" s="21"/>
      <c r="D154" s="20"/>
      <c r="E154" s="17"/>
      <c r="F154" s="16" t="str">
        <f aca="false">IF(OR(C154="",D154=""),"",C154*D154)</f>
        <v/>
      </c>
      <c r="G154" s="22" t="str">
        <f aca="false">IF(OR(B154="",E154&lt;&gt;"Igen",COUNTIF($E$2:E153,"Igen")=0),"",B154-_xlfn.MAXIFS($B$2:B153,$E$2:E153,"Igen"))</f>
        <v/>
      </c>
      <c r="H154" s="23" t="str">
        <f aca="false">IF(OR(G154="",G154&lt;=0),"",SUMIFS($C$2:C154,$B$2:B154,"&gt;"&amp;_xlfn.MAXIFS($B$2:B153,$E$2:E153,"Igen"))/G154*100)</f>
        <v/>
      </c>
      <c r="I154" s="23" t="str">
        <f aca="false">IF(OR(G154="",G154&lt;=0),"",SUMIFS($F$2:F154,$B$2:B154,"&gt;"&amp;_xlfn.MAXIFS($B$2:B153,$E$2:E153,"Igen"))/G154)</f>
        <v/>
      </c>
      <c r="J154" s="17"/>
    </row>
    <row r="155" customFormat="false" ht="15" hidden="false" customHeight="false" outlineLevel="0" collapsed="false">
      <c r="A155" s="19"/>
      <c r="B155" s="20"/>
      <c r="C155" s="21"/>
      <c r="D155" s="20"/>
      <c r="E155" s="17"/>
      <c r="F155" s="16" t="str">
        <f aca="false">IF(OR(C155="",D155=""),"",C155*D155)</f>
        <v/>
      </c>
      <c r="G155" s="22" t="str">
        <f aca="false">IF(OR(B155="",E155&lt;&gt;"Igen",COUNTIF($E$2:E154,"Igen")=0),"",B155-_xlfn.MAXIFS($B$2:B154,$E$2:E154,"Igen"))</f>
        <v/>
      </c>
      <c r="H155" s="23" t="str">
        <f aca="false">IF(OR(G155="",G155&lt;=0),"",SUMIFS($C$2:C155,$B$2:B155,"&gt;"&amp;_xlfn.MAXIFS($B$2:B154,$E$2:E154,"Igen"))/G155*100)</f>
        <v/>
      </c>
      <c r="I155" s="23" t="str">
        <f aca="false">IF(OR(G155="",G155&lt;=0),"",SUMIFS($F$2:F155,$B$2:B155,"&gt;"&amp;_xlfn.MAXIFS($B$2:B154,$E$2:E154,"Igen"))/G155)</f>
        <v/>
      </c>
      <c r="J155" s="17"/>
    </row>
    <row r="156" customFormat="false" ht="15" hidden="false" customHeight="false" outlineLevel="0" collapsed="false">
      <c r="A156" s="19"/>
      <c r="B156" s="20"/>
      <c r="C156" s="21"/>
      <c r="D156" s="20"/>
      <c r="E156" s="17"/>
      <c r="F156" s="16" t="str">
        <f aca="false">IF(OR(C156="",D156=""),"",C156*D156)</f>
        <v/>
      </c>
      <c r="G156" s="22" t="str">
        <f aca="false">IF(OR(B156="",E156&lt;&gt;"Igen",COUNTIF($E$2:E155,"Igen")=0),"",B156-_xlfn.MAXIFS($B$2:B155,$E$2:E155,"Igen"))</f>
        <v/>
      </c>
      <c r="H156" s="23" t="str">
        <f aca="false">IF(OR(G156="",G156&lt;=0),"",SUMIFS($C$2:C156,$B$2:B156,"&gt;"&amp;_xlfn.MAXIFS($B$2:B155,$E$2:E155,"Igen"))/G156*100)</f>
        <v/>
      </c>
      <c r="I156" s="23" t="str">
        <f aca="false">IF(OR(G156="",G156&lt;=0),"",SUMIFS($F$2:F156,$B$2:B156,"&gt;"&amp;_xlfn.MAXIFS($B$2:B155,$E$2:E155,"Igen"))/G156)</f>
        <v/>
      </c>
      <c r="J156" s="17"/>
    </row>
    <row r="157" customFormat="false" ht="15" hidden="false" customHeight="false" outlineLevel="0" collapsed="false">
      <c r="A157" s="19"/>
      <c r="B157" s="20"/>
      <c r="C157" s="21"/>
      <c r="D157" s="20"/>
      <c r="E157" s="17"/>
      <c r="F157" s="16" t="str">
        <f aca="false">IF(OR(C157="",D157=""),"",C157*D157)</f>
        <v/>
      </c>
      <c r="G157" s="22" t="str">
        <f aca="false">IF(OR(B157="",E157&lt;&gt;"Igen",COUNTIF($E$2:E156,"Igen")=0),"",B157-_xlfn.MAXIFS($B$2:B156,$E$2:E156,"Igen"))</f>
        <v/>
      </c>
      <c r="H157" s="23" t="str">
        <f aca="false">IF(OR(G157="",G157&lt;=0),"",SUMIFS($C$2:C157,$B$2:B157,"&gt;"&amp;_xlfn.MAXIFS($B$2:B156,$E$2:E156,"Igen"))/G157*100)</f>
        <v/>
      </c>
      <c r="I157" s="23" t="str">
        <f aca="false">IF(OR(G157="",G157&lt;=0),"",SUMIFS($F$2:F157,$B$2:B157,"&gt;"&amp;_xlfn.MAXIFS($B$2:B156,$E$2:E156,"Igen"))/G157)</f>
        <v/>
      </c>
      <c r="J157" s="17"/>
    </row>
    <row r="158" customFormat="false" ht="15" hidden="false" customHeight="false" outlineLevel="0" collapsed="false">
      <c r="A158" s="19"/>
      <c r="B158" s="20"/>
      <c r="C158" s="21"/>
      <c r="D158" s="20"/>
      <c r="E158" s="17"/>
      <c r="F158" s="16" t="str">
        <f aca="false">IF(OR(C158="",D158=""),"",C158*D158)</f>
        <v/>
      </c>
      <c r="G158" s="22" t="str">
        <f aca="false">IF(OR(B158="",E158&lt;&gt;"Igen",COUNTIF($E$2:E157,"Igen")=0),"",B158-_xlfn.MAXIFS($B$2:B157,$E$2:E157,"Igen"))</f>
        <v/>
      </c>
      <c r="H158" s="23" t="str">
        <f aca="false">IF(OR(G158="",G158&lt;=0),"",SUMIFS($C$2:C158,$B$2:B158,"&gt;"&amp;_xlfn.MAXIFS($B$2:B157,$E$2:E157,"Igen"))/G158*100)</f>
        <v/>
      </c>
      <c r="I158" s="23" t="str">
        <f aca="false">IF(OR(G158="",G158&lt;=0),"",SUMIFS($F$2:F158,$B$2:B158,"&gt;"&amp;_xlfn.MAXIFS($B$2:B157,$E$2:E157,"Igen"))/G158)</f>
        <v/>
      </c>
      <c r="J158" s="17"/>
    </row>
    <row r="159" customFormat="false" ht="15" hidden="false" customHeight="false" outlineLevel="0" collapsed="false">
      <c r="A159" s="19"/>
      <c r="B159" s="20"/>
      <c r="C159" s="21"/>
      <c r="D159" s="20"/>
      <c r="E159" s="17"/>
      <c r="F159" s="16" t="str">
        <f aca="false">IF(OR(C159="",D159=""),"",C159*D159)</f>
        <v/>
      </c>
      <c r="G159" s="22" t="str">
        <f aca="false">IF(OR(B159="",E159&lt;&gt;"Igen",COUNTIF($E$2:E158,"Igen")=0),"",B159-_xlfn.MAXIFS($B$2:B158,$E$2:E158,"Igen"))</f>
        <v/>
      </c>
      <c r="H159" s="23" t="str">
        <f aca="false">IF(OR(G159="",G159&lt;=0),"",SUMIFS($C$2:C159,$B$2:B159,"&gt;"&amp;_xlfn.MAXIFS($B$2:B158,$E$2:E158,"Igen"))/G159*100)</f>
        <v/>
      </c>
      <c r="I159" s="23" t="str">
        <f aca="false">IF(OR(G159="",G159&lt;=0),"",SUMIFS($F$2:F159,$B$2:B159,"&gt;"&amp;_xlfn.MAXIFS($B$2:B158,$E$2:E158,"Igen"))/G159)</f>
        <v/>
      </c>
      <c r="J159" s="17"/>
    </row>
    <row r="160" customFormat="false" ht="15" hidden="false" customHeight="false" outlineLevel="0" collapsed="false">
      <c r="A160" s="19"/>
      <c r="B160" s="20"/>
      <c r="C160" s="21"/>
      <c r="D160" s="20"/>
      <c r="E160" s="17"/>
      <c r="F160" s="16" t="str">
        <f aca="false">IF(OR(C160="",D160=""),"",C160*D160)</f>
        <v/>
      </c>
      <c r="G160" s="22" t="str">
        <f aca="false">IF(OR(B160="",E160&lt;&gt;"Igen",COUNTIF($E$2:E159,"Igen")=0),"",B160-_xlfn.MAXIFS($B$2:B159,$E$2:E159,"Igen"))</f>
        <v/>
      </c>
      <c r="H160" s="23" t="str">
        <f aca="false">IF(OR(G160="",G160&lt;=0),"",SUMIFS($C$2:C160,$B$2:B160,"&gt;"&amp;_xlfn.MAXIFS($B$2:B159,$E$2:E159,"Igen"))/G160*100)</f>
        <v/>
      </c>
      <c r="I160" s="23" t="str">
        <f aca="false">IF(OR(G160="",G160&lt;=0),"",SUMIFS($F$2:F160,$B$2:B160,"&gt;"&amp;_xlfn.MAXIFS($B$2:B159,$E$2:E159,"Igen"))/G160)</f>
        <v/>
      </c>
      <c r="J160" s="17"/>
    </row>
    <row r="161" customFormat="false" ht="15" hidden="false" customHeight="false" outlineLevel="0" collapsed="false">
      <c r="A161" s="19"/>
      <c r="B161" s="20"/>
      <c r="C161" s="21"/>
      <c r="D161" s="20"/>
      <c r="E161" s="17"/>
      <c r="F161" s="16" t="str">
        <f aca="false">IF(OR(C161="",D161=""),"",C161*D161)</f>
        <v/>
      </c>
      <c r="G161" s="22" t="str">
        <f aca="false">IF(OR(B161="",E161&lt;&gt;"Igen",COUNTIF($E$2:E160,"Igen")=0),"",B161-_xlfn.MAXIFS($B$2:B160,$E$2:E160,"Igen"))</f>
        <v/>
      </c>
      <c r="H161" s="23" t="str">
        <f aca="false">IF(OR(G161="",G161&lt;=0),"",SUMIFS($C$2:C161,$B$2:B161,"&gt;"&amp;_xlfn.MAXIFS($B$2:B160,$E$2:E160,"Igen"))/G161*100)</f>
        <v/>
      </c>
      <c r="I161" s="23" t="str">
        <f aca="false">IF(OR(G161="",G161&lt;=0),"",SUMIFS($F$2:F161,$B$2:B161,"&gt;"&amp;_xlfn.MAXIFS($B$2:B160,$E$2:E160,"Igen"))/G161)</f>
        <v/>
      </c>
      <c r="J161" s="17"/>
    </row>
    <row r="162" customFormat="false" ht="15" hidden="false" customHeight="false" outlineLevel="0" collapsed="false">
      <c r="A162" s="19"/>
      <c r="B162" s="20"/>
      <c r="C162" s="21"/>
      <c r="D162" s="20"/>
      <c r="E162" s="17"/>
      <c r="F162" s="16" t="str">
        <f aca="false">IF(OR(C162="",D162=""),"",C162*D162)</f>
        <v/>
      </c>
      <c r="G162" s="22" t="str">
        <f aca="false">IF(OR(B162="",E162&lt;&gt;"Igen",COUNTIF($E$2:E161,"Igen")=0),"",B162-_xlfn.MAXIFS($B$2:B161,$E$2:E161,"Igen"))</f>
        <v/>
      </c>
      <c r="H162" s="23" t="str">
        <f aca="false">IF(OR(G162="",G162&lt;=0),"",SUMIFS($C$2:C162,$B$2:B162,"&gt;"&amp;_xlfn.MAXIFS($B$2:B161,$E$2:E161,"Igen"))/G162*100)</f>
        <v/>
      </c>
      <c r="I162" s="23" t="str">
        <f aca="false">IF(OR(G162="",G162&lt;=0),"",SUMIFS($F$2:F162,$B$2:B162,"&gt;"&amp;_xlfn.MAXIFS($B$2:B161,$E$2:E161,"Igen"))/G162)</f>
        <v/>
      </c>
      <c r="J162" s="17"/>
    </row>
    <row r="163" customFormat="false" ht="15" hidden="false" customHeight="false" outlineLevel="0" collapsed="false">
      <c r="A163" s="19"/>
      <c r="B163" s="20"/>
      <c r="C163" s="21"/>
      <c r="D163" s="20"/>
      <c r="E163" s="17"/>
      <c r="F163" s="16" t="str">
        <f aca="false">IF(OR(C163="",D163=""),"",C163*D163)</f>
        <v/>
      </c>
      <c r="G163" s="22" t="str">
        <f aca="false">IF(OR(B163="",E163&lt;&gt;"Igen",COUNTIF($E$2:E162,"Igen")=0),"",B163-_xlfn.MAXIFS($B$2:B162,$E$2:E162,"Igen"))</f>
        <v/>
      </c>
      <c r="H163" s="23" t="str">
        <f aca="false">IF(OR(G163="",G163&lt;=0),"",SUMIFS($C$2:C163,$B$2:B163,"&gt;"&amp;_xlfn.MAXIFS($B$2:B162,$E$2:E162,"Igen"))/G163*100)</f>
        <v/>
      </c>
      <c r="I163" s="23" t="str">
        <f aca="false">IF(OR(G163="",G163&lt;=0),"",SUMIFS($F$2:F163,$B$2:B163,"&gt;"&amp;_xlfn.MAXIFS($B$2:B162,$E$2:E162,"Igen"))/G163)</f>
        <v/>
      </c>
      <c r="J163" s="17"/>
    </row>
    <row r="164" customFormat="false" ht="15" hidden="false" customHeight="false" outlineLevel="0" collapsed="false">
      <c r="A164" s="19"/>
      <c r="B164" s="20"/>
      <c r="C164" s="21"/>
      <c r="D164" s="20"/>
      <c r="E164" s="17"/>
      <c r="F164" s="16" t="str">
        <f aca="false">IF(OR(C164="",D164=""),"",C164*D164)</f>
        <v/>
      </c>
      <c r="G164" s="22" t="str">
        <f aca="false">IF(OR(B164="",E164&lt;&gt;"Igen",COUNTIF($E$2:E163,"Igen")=0),"",B164-_xlfn.MAXIFS($B$2:B163,$E$2:E163,"Igen"))</f>
        <v/>
      </c>
      <c r="H164" s="23" t="str">
        <f aca="false">IF(OR(G164="",G164&lt;=0),"",SUMIFS($C$2:C164,$B$2:B164,"&gt;"&amp;_xlfn.MAXIFS($B$2:B163,$E$2:E163,"Igen"))/G164*100)</f>
        <v/>
      </c>
      <c r="I164" s="23" t="str">
        <f aca="false">IF(OR(G164="",G164&lt;=0),"",SUMIFS($F$2:F164,$B$2:B164,"&gt;"&amp;_xlfn.MAXIFS($B$2:B163,$E$2:E163,"Igen"))/G164)</f>
        <v/>
      </c>
      <c r="J164" s="17"/>
    </row>
    <row r="165" customFormat="false" ht="15" hidden="false" customHeight="false" outlineLevel="0" collapsed="false">
      <c r="A165" s="19"/>
      <c r="B165" s="20"/>
      <c r="C165" s="21"/>
      <c r="D165" s="20"/>
      <c r="E165" s="17"/>
      <c r="F165" s="16" t="str">
        <f aca="false">IF(OR(C165="",D165=""),"",C165*D165)</f>
        <v/>
      </c>
      <c r="G165" s="22" t="str">
        <f aca="false">IF(OR(B165="",E165&lt;&gt;"Igen",COUNTIF($E$2:E164,"Igen")=0),"",B165-_xlfn.MAXIFS($B$2:B164,$E$2:E164,"Igen"))</f>
        <v/>
      </c>
      <c r="H165" s="23" t="str">
        <f aca="false">IF(OR(G165="",G165&lt;=0),"",SUMIFS($C$2:C165,$B$2:B165,"&gt;"&amp;_xlfn.MAXIFS($B$2:B164,$E$2:E164,"Igen"))/G165*100)</f>
        <v/>
      </c>
      <c r="I165" s="23" t="str">
        <f aca="false">IF(OR(G165="",G165&lt;=0),"",SUMIFS($F$2:F165,$B$2:B165,"&gt;"&amp;_xlfn.MAXIFS($B$2:B164,$E$2:E164,"Igen"))/G165)</f>
        <v/>
      </c>
      <c r="J165" s="17"/>
    </row>
    <row r="166" customFormat="false" ht="15" hidden="false" customHeight="false" outlineLevel="0" collapsed="false">
      <c r="A166" s="19"/>
      <c r="B166" s="20"/>
      <c r="C166" s="21"/>
      <c r="D166" s="20"/>
      <c r="E166" s="17"/>
      <c r="F166" s="16" t="str">
        <f aca="false">IF(OR(C166="",D166=""),"",C166*D166)</f>
        <v/>
      </c>
      <c r="G166" s="22" t="str">
        <f aca="false">IF(OR(B166="",E166&lt;&gt;"Igen",COUNTIF($E$2:E165,"Igen")=0),"",B166-_xlfn.MAXIFS($B$2:B165,$E$2:E165,"Igen"))</f>
        <v/>
      </c>
      <c r="H166" s="23" t="str">
        <f aca="false">IF(OR(G166="",G166&lt;=0),"",SUMIFS($C$2:C166,$B$2:B166,"&gt;"&amp;_xlfn.MAXIFS($B$2:B165,$E$2:E165,"Igen"))/G166*100)</f>
        <v/>
      </c>
      <c r="I166" s="23" t="str">
        <f aca="false">IF(OR(G166="",G166&lt;=0),"",SUMIFS($F$2:F166,$B$2:B166,"&gt;"&amp;_xlfn.MAXIFS($B$2:B165,$E$2:E165,"Igen"))/G166)</f>
        <v/>
      </c>
      <c r="J166" s="17"/>
    </row>
    <row r="167" customFormat="false" ht="15" hidden="false" customHeight="false" outlineLevel="0" collapsed="false">
      <c r="A167" s="19"/>
      <c r="B167" s="20"/>
      <c r="C167" s="21"/>
      <c r="D167" s="20"/>
      <c r="E167" s="17"/>
      <c r="F167" s="16" t="str">
        <f aca="false">IF(OR(C167="",D167=""),"",C167*D167)</f>
        <v/>
      </c>
      <c r="G167" s="22" t="str">
        <f aca="false">IF(OR(B167="",E167&lt;&gt;"Igen",COUNTIF($E$2:E166,"Igen")=0),"",B167-_xlfn.MAXIFS($B$2:B166,$E$2:E166,"Igen"))</f>
        <v/>
      </c>
      <c r="H167" s="23" t="str">
        <f aca="false">IF(OR(G167="",G167&lt;=0),"",SUMIFS($C$2:C167,$B$2:B167,"&gt;"&amp;_xlfn.MAXIFS($B$2:B166,$E$2:E166,"Igen"))/G167*100)</f>
        <v/>
      </c>
      <c r="I167" s="23" t="str">
        <f aca="false">IF(OR(G167="",G167&lt;=0),"",SUMIFS($F$2:F167,$B$2:B167,"&gt;"&amp;_xlfn.MAXIFS($B$2:B166,$E$2:E166,"Igen"))/G167)</f>
        <v/>
      </c>
      <c r="J167" s="17"/>
    </row>
    <row r="168" customFormat="false" ht="15" hidden="false" customHeight="false" outlineLevel="0" collapsed="false">
      <c r="A168" s="19"/>
      <c r="B168" s="20"/>
      <c r="C168" s="21"/>
      <c r="D168" s="20"/>
      <c r="E168" s="17"/>
      <c r="F168" s="16" t="str">
        <f aca="false">IF(OR(C168="",D168=""),"",C168*D168)</f>
        <v/>
      </c>
      <c r="G168" s="22" t="str">
        <f aca="false">IF(OR(B168="",E168&lt;&gt;"Igen",COUNTIF($E$2:E167,"Igen")=0),"",B168-_xlfn.MAXIFS($B$2:B167,$E$2:E167,"Igen"))</f>
        <v/>
      </c>
      <c r="H168" s="23" t="str">
        <f aca="false">IF(OR(G168="",G168&lt;=0),"",SUMIFS($C$2:C168,$B$2:B168,"&gt;"&amp;_xlfn.MAXIFS($B$2:B167,$E$2:E167,"Igen"))/G168*100)</f>
        <v/>
      </c>
      <c r="I168" s="23" t="str">
        <f aca="false">IF(OR(G168="",G168&lt;=0),"",SUMIFS($F$2:F168,$B$2:B168,"&gt;"&amp;_xlfn.MAXIFS($B$2:B167,$E$2:E167,"Igen"))/G168)</f>
        <v/>
      </c>
      <c r="J168" s="17"/>
    </row>
    <row r="169" customFormat="false" ht="15" hidden="false" customHeight="false" outlineLevel="0" collapsed="false">
      <c r="A169" s="19"/>
      <c r="B169" s="20"/>
      <c r="C169" s="21"/>
      <c r="D169" s="20"/>
      <c r="E169" s="17"/>
      <c r="F169" s="16" t="str">
        <f aca="false">IF(OR(C169="",D169=""),"",C169*D169)</f>
        <v/>
      </c>
      <c r="G169" s="22" t="str">
        <f aca="false">IF(OR(B169="",E169&lt;&gt;"Igen",COUNTIF($E$2:E168,"Igen")=0),"",B169-_xlfn.MAXIFS($B$2:B168,$E$2:E168,"Igen"))</f>
        <v/>
      </c>
      <c r="H169" s="23" t="str">
        <f aca="false">IF(OR(G169="",G169&lt;=0),"",SUMIFS($C$2:C169,$B$2:B169,"&gt;"&amp;_xlfn.MAXIFS($B$2:B168,$E$2:E168,"Igen"))/G169*100)</f>
        <v/>
      </c>
      <c r="I169" s="23" t="str">
        <f aca="false">IF(OR(G169="",G169&lt;=0),"",SUMIFS($F$2:F169,$B$2:B169,"&gt;"&amp;_xlfn.MAXIFS($B$2:B168,$E$2:E168,"Igen"))/G169)</f>
        <v/>
      </c>
      <c r="J169" s="17"/>
    </row>
    <row r="170" customFormat="false" ht="15" hidden="false" customHeight="false" outlineLevel="0" collapsed="false">
      <c r="A170" s="19"/>
      <c r="B170" s="20"/>
      <c r="C170" s="21"/>
      <c r="D170" s="20"/>
      <c r="E170" s="17"/>
      <c r="F170" s="16" t="str">
        <f aca="false">IF(OR(C170="",D170=""),"",C170*D170)</f>
        <v/>
      </c>
      <c r="G170" s="22" t="str">
        <f aca="false">IF(OR(B170="",E170&lt;&gt;"Igen",COUNTIF($E$2:E169,"Igen")=0),"",B170-_xlfn.MAXIFS($B$2:B169,$E$2:E169,"Igen"))</f>
        <v/>
      </c>
      <c r="H170" s="23" t="str">
        <f aca="false">IF(OR(G170="",G170&lt;=0),"",SUMIFS($C$2:C170,$B$2:B170,"&gt;"&amp;_xlfn.MAXIFS($B$2:B169,$E$2:E169,"Igen"))/G170*100)</f>
        <v/>
      </c>
      <c r="I170" s="23" t="str">
        <f aca="false">IF(OR(G170="",G170&lt;=0),"",SUMIFS($F$2:F170,$B$2:B170,"&gt;"&amp;_xlfn.MAXIFS($B$2:B169,$E$2:E169,"Igen"))/G170)</f>
        <v/>
      </c>
      <c r="J170" s="17"/>
    </row>
    <row r="171" customFormat="false" ht="15" hidden="false" customHeight="false" outlineLevel="0" collapsed="false">
      <c r="A171" s="19"/>
      <c r="B171" s="20"/>
      <c r="C171" s="21"/>
      <c r="D171" s="20"/>
      <c r="E171" s="17"/>
      <c r="F171" s="16" t="str">
        <f aca="false">IF(OR(C171="",D171=""),"",C171*D171)</f>
        <v/>
      </c>
      <c r="G171" s="22" t="str">
        <f aca="false">IF(OR(B171="",E171&lt;&gt;"Igen",COUNTIF($E$2:E170,"Igen")=0),"",B171-_xlfn.MAXIFS($B$2:B170,$E$2:E170,"Igen"))</f>
        <v/>
      </c>
      <c r="H171" s="23" t="str">
        <f aca="false">IF(OR(G171="",G171&lt;=0),"",SUMIFS($C$2:C171,$B$2:B171,"&gt;"&amp;_xlfn.MAXIFS($B$2:B170,$E$2:E170,"Igen"))/G171*100)</f>
        <v/>
      </c>
      <c r="I171" s="23" t="str">
        <f aca="false">IF(OR(G171="",G171&lt;=0),"",SUMIFS($F$2:F171,$B$2:B171,"&gt;"&amp;_xlfn.MAXIFS($B$2:B170,$E$2:E170,"Igen"))/G171)</f>
        <v/>
      </c>
      <c r="J171" s="17"/>
    </row>
    <row r="172" customFormat="false" ht="15" hidden="false" customHeight="false" outlineLevel="0" collapsed="false">
      <c r="A172" s="19"/>
      <c r="B172" s="20"/>
      <c r="C172" s="21"/>
      <c r="D172" s="20"/>
      <c r="E172" s="17"/>
      <c r="F172" s="16" t="str">
        <f aca="false">IF(OR(C172="",D172=""),"",C172*D172)</f>
        <v/>
      </c>
      <c r="G172" s="22" t="str">
        <f aca="false">IF(OR(B172="",E172&lt;&gt;"Igen",COUNTIF($E$2:E171,"Igen")=0),"",B172-_xlfn.MAXIFS($B$2:B171,$E$2:E171,"Igen"))</f>
        <v/>
      </c>
      <c r="H172" s="23" t="str">
        <f aca="false">IF(OR(G172="",G172&lt;=0),"",SUMIFS($C$2:C172,$B$2:B172,"&gt;"&amp;_xlfn.MAXIFS($B$2:B171,$E$2:E171,"Igen"))/G172*100)</f>
        <v/>
      </c>
      <c r="I172" s="23" t="str">
        <f aca="false">IF(OR(G172="",G172&lt;=0),"",SUMIFS($F$2:F172,$B$2:B172,"&gt;"&amp;_xlfn.MAXIFS($B$2:B171,$E$2:E171,"Igen"))/G172)</f>
        <v/>
      </c>
      <c r="J172" s="17"/>
    </row>
    <row r="173" customFormat="false" ht="15" hidden="false" customHeight="false" outlineLevel="0" collapsed="false">
      <c r="A173" s="19"/>
      <c r="B173" s="20"/>
      <c r="C173" s="21"/>
      <c r="D173" s="20"/>
      <c r="E173" s="17"/>
      <c r="F173" s="16" t="str">
        <f aca="false">IF(OR(C173="",D173=""),"",C173*D173)</f>
        <v/>
      </c>
      <c r="G173" s="22" t="str">
        <f aca="false">IF(OR(B173="",E173&lt;&gt;"Igen",COUNTIF($E$2:E172,"Igen")=0),"",B173-_xlfn.MAXIFS($B$2:B172,$E$2:E172,"Igen"))</f>
        <v/>
      </c>
      <c r="H173" s="23" t="str">
        <f aca="false">IF(OR(G173="",G173&lt;=0),"",SUMIFS($C$2:C173,$B$2:B173,"&gt;"&amp;_xlfn.MAXIFS($B$2:B172,$E$2:E172,"Igen"))/G173*100)</f>
        <v/>
      </c>
      <c r="I173" s="23" t="str">
        <f aca="false">IF(OR(G173="",G173&lt;=0),"",SUMIFS($F$2:F173,$B$2:B173,"&gt;"&amp;_xlfn.MAXIFS($B$2:B172,$E$2:E172,"Igen"))/G173)</f>
        <v/>
      </c>
      <c r="J173" s="17"/>
    </row>
    <row r="174" customFormat="false" ht="15" hidden="false" customHeight="false" outlineLevel="0" collapsed="false">
      <c r="A174" s="19"/>
      <c r="B174" s="20"/>
      <c r="C174" s="21"/>
      <c r="D174" s="20"/>
      <c r="E174" s="17"/>
      <c r="F174" s="16" t="str">
        <f aca="false">IF(OR(C174="",D174=""),"",C174*D174)</f>
        <v/>
      </c>
      <c r="G174" s="22" t="str">
        <f aca="false">IF(OR(B174="",E174&lt;&gt;"Igen",COUNTIF($E$2:E173,"Igen")=0),"",B174-_xlfn.MAXIFS($B$2:B173,$E$2:E173,"Igen"))</f>
        <v/>
      </c>
      <c r="H174" s="23" t="str">
        <f aca="false">IF(OR(G174="",G174&lt;=0),"",SUMIFS($C$2:C174,$B$2:B174,"&gt;"&amp;_xlfn.MAXIFS($B$2:B173,$E$2:E173,"Igen"))/G174*100)</f>
        <v/>
      </c>
      <c r="I174" s="23" t="str">
        <f aca="false">IF(OR(G174="",G174&lt;=0),"",SUMIFS($F$2:F174,$B$2:B174,"&gt;"&amp;_xlfn.MAXIFS($B$2:B173,$E$2:E173,"Igen"))/G174)</f>
        <v/>
      </c>
      <c r="J174" s="17"/>
    </row>
    <row r="175" customFormat="false" ht="15" hidden="false" customHeight="false" outlineLevel="0" collapsed="false">
      <c r="A175" s="19"/>
      <c r="B175" s="20"/>
      <c r="C175" s="21"/>
      <c r="D175" s="20"/>
      <c r="E175" s="17"/>
      <c r="F175" s="16" t="str">
        <f aca="false">IF(OR(C175="",D175=""),"",C175*D175)</f>
        <v/>
      </c>
      <c r="G175" s="22" t="str">
        <f aca="false">IF(OR(B175="",E175&lt;&gt;"Igen",COUNTIF($E$2:E174,"Igen")=0),"",B175-_xlfn.MAXIFS($B$2:B174,$E$2:E174,"Igen"))</f>
        <v/>
      </c>
      <c r="H175" s="23" t="str">
        <f aca="false">IF(OR(G175="",G175&lt;=0),"",SUMIFS($C$2:C175,$B$2:B175,"&gt;"&amp;_xlfn.MAXIFS($B$2:B174,$E$2:E174,"Igen"))/G175*100)</f>
        <v/>
      </c>
      <c r="I175" s="23" t="str">
        <f aca="false">IF(OR(G175="",G175&lt;=0),"",SUMIFS($F$2:F175,$B$2:B175,"&gt;"&amp;_xlfn.MAXIFS($B$2:B174,$E$2:E174,"Igen"))/G175)</f>
        <v/>
      </c>
      <c r="J175" s="17"/>
    </row>
    <row r="176" customFormat="false" ht="15" hidden="false" customHeight="false" outlineLevel="0" collapsed="false">
      <c r="A176" s="19"/>
      <c r="B176" s="20"/>
      <c r="C176" s="21"/>
      <c r="D176" s="20"/>
      <c r="E176" s="17"/>
      <c r="F176" s="16" t="str">
        <f aca="false">IF(OR(C176="",D176=""),"",C176*D176)</f>
        <v/>
      </c>
      <c r="G176" s="22" t="str">
        <f aca="false">IF(OR(B176="",E176&lt;&gt;"Igen",COUNTIF($E$2:E175,"Igen")=0),"",B176-_xlfn.MAXIFS($B$2:B175,$E$2:E175,"Igen"))</f>
        <v/>
      </c>
      <c r="H176" s="23" t="str">
        <f aca="false">IF(OR(G176="",G176&lt;=0),"",SUMIFS($C$2:C176,$B$2:B176,"&gt;"&amp;_xlfn.MAXIFS($B$2:B175,$E$2:E175,"Igen"))/G176*100)</f>
        <v/>
      </c>
      <c r="I176" s="23" t="str">
        <f aca="false">IF(OR(G176="",G176&lt;=0),"",SUMIFS($F$2:F176,$B$2:B176,"&gt;"&amp;_xlfn.MAXIFS($B$2:B175,$E$2:E175,"Igen"))/G176)</f>
        <v/>
      </c>
      <c r="J176" s="17"/>
    </row>
    <row r="177" customFormat="false" ht="15" hidden="false" customHeight="false" outlineLevel="0" collapsed="false">
      <c r="A177" s="19"/>
      <c r="B177" s="20"/>
      <c r="C177" s="21"/>
      <c r="D177" s="20"/>
      <c r="E177" s="17"/>
      <c r="F177" s="16" t="str">
        <f aca="false">IF(OR(C177="",D177=""),"",C177*D177)</f>
        <v/>
      </c>
      <c r="G177" s="22" t="str">
        <f aca="false">IF(OR(B177="",E177&lt;&gt;"Igen",COUNTIF($E$2:E176,"Igen")=0),"",B177-_xlfn.MAXIFS($B$2:B176,$E$2:E176,"Igen"))</f>
        <v/>
      </c>
      <c r="H177" s="23" t="str">
        <f aca="false">IF(OR(G177="",G177&lt;=0),"",SUMIFS($C$2:C177,$B$2:B177,"&gt;"&amp;_xlfn.MAXIFS($B$2:B176,$E$2:E176,"Igen"))/G177*100)</f>
        <v/>
      </c>
      <c r="I177" s="23" t="str">
        <f aca="false">IF(OR(G177="",G177&lt;=0),"",SUMIFS($F$2:F177,$B$2:B177,"&gt;"&amp;_xlfn.MAXIFS($B$2:B176,$E$2:E176,"Igen"))/G177)</f>
        <v/>
      </c>
      <c r="J177" s="17"/>
    </row>
    <row r="178" customFormat="false" ht="15" hidden="false" customHeight="false" outlineLevel="0" collapsed="false">
      <c r="A178" s="19"/>
      <c r="B178" s="20"/>
      <c r="C178" s="21"/>
      <c r="D178" s="20"/>
      <c r="E178" s="17"/>
      <c r="F178" s="16" t="str">
        <f aca="false">IF(OR(C178="",D178=""),"",C178*D178)</f>
        <v/>
      </c>
      <c r="G178" s="22" t="str">
        <f aca="false">IF(OR(B178="",E178&lt;&gt;"Igen",COUNTIF($E$2:E177,"Igen")=0),"",B178-_xlfn.MAXIFS($B$2:B177,$E$2:E177,"Igen"))</f>
        <v/>
      </c>
      <c r="H178" s="23" t="str">
        <f aca="false">IF(OR(G178="",G178&lt;=0),"",SUMIFS($C$2:C178,$B$2:B178,"&gt;"&amp;_xlfn.MAXIFS($B$2:B177,$E$2:E177,"Igen"))/G178*100)</f>
        <v/>
      </c>
      <c r="I178" s="23" t="str">
        <f aca="false">IF(OR(G178="",G178&lt;=0),"",SUMIFS($F$2:F178,$B$2:B178,"&gt;"&amp;_xlfn.MAXIFS($B$2:B177,$E$2:E177,"Igen"))/G178)</f>
        <v/>
      </c>
      <c r="J178" s="17"/>
    </row>
    <row r="179" customFormat="false" ht="15" hidden="false" customHeight="false" outlineLevel="0" collapsed="false">
      <c r="A179" s="19"/>
      <c r="B179" s="20"/>
      <c r="C179" s="21"/>
      <c r="D179" s="20"/>
      <c r="E179" s="17"/>
      <c r="F179" s="16" t="str">
        <f aca="false">IF(OR(C179="",D179=""),"",C179*D179)</f>
        <v/>
      </c>
      <c r="G179" s="22" t="str">
        <f aca="false">IF(OR(B179="",E179&lt;&gt;"Igen",COUNTIF($E$2:E178,"Igen")=0),"",B179-_xlfn.MAXIFS($B$2:B178,$E$2:E178,"Igen"))</f>
        <v/>
      </c>
      <c r="H179" s="23" t="str">
        <f aca="false">IF(OR(G179="",G179&lt;=0),"",SUMIFS($C$2:C179,$B$2:B179,"&gt;"&amp;_xlfn.MAXIFS($B$2:B178,$E$2:E178,"Igen"))/G179*100)</f>
        <v/>
      </c>
      <c r="I179" s="23" t="str">
        <f aca="false">IF(OR(G179="",G179&lt;=0),"",SUMIFS($F$2:F179,$B$2:B179,"&gt;"&amp;_xlfn.MAXIFS($B$2:B178,$E$2:E178,"Igen"))/G179)</f>
        <v/>
      </c>
      <c r="J179" s="17"/>
    </row>
    <row r="180" customFormat="false" ht="15" hidden="false" customHeight="false" outlineLevel="0" collapsed="false">
      <c r="A180" s="19"/>
      <c r="B180" s="20"/>
      <c r="C180" s="21"/>
      <c r="D180" s="20"/>
      <c r="E180" s="17"/>
      <c r="F180" s="16" t="str">
        <f aca="false">IF(OR(C180="",D180=""),"",C180*D180)</f>
        <v/>
      </c>
      <c r="G180" s="22" t="str">
        <f aca="false">IF(OR(B180="",E180&lt;&gt;"Igen",COUNTIF($E$2:E179,"Igen")=0),"",B180-_xlfn.MAXIFS($B$2:B179,$E$2:E179,"Igen"))</f>
        <v/>
      </c>
      <c r="H180" s="23" t="str">
        <f aca="false">IF(OR(G180="",G180&lt;=0),"",SUMIFS($C$2:C180,$B$2:B180,"&gt;"&amp;_xlfn.MAXIFS($B$2:B179,$E$2:E179,"Igen"))/G180*100)</f>
        <v/>
      </c>
      <c r="I180" s="23" t="str">
        <f aca="false">IF(OR(G180="",G180&lt;=0),"",SUMIFS($F$2:F180,$B$2:B180,"&gt;"&amp;_xlfn.MAXIFS($B$2:B179,$E$2:E179,"Igen"))/G180)</f>
        <v/>
      </c>
      <c r="J180" s="17"/>
    </row>
    <row r="181" customFormat="false" ht="15" hidden="false" customHeight="false" outlineLevel="0" collapsed="false">
      <c r="A181" s="19"/>
      <c r="B181" s="20"/>
      <c r="C181" s="21"/>
      <c r="D181" s="20"/>
      <c r="E181" s="17"/>
      <c r="F181" s="16" t="str">
        <f aca="false">IF(OR(C181="",D181=""),"",C181*D181)</f>
        <v/>
      </c>
      <c r="G181" s="22" t="str">
        <f aca="false">IF(OR(B181="",E181&lt;&gt;"Igen",COUNTIF($E$2:E180,"Igen")=0),"",B181-_xlfn.MAXIFS($B$2:B180,$E$2:E180,"Igen"))</f>
        <v/>
      </c>
      <c r="H181" s="23" t="str">
        <f aca="false">IF(OR(G181="",G181&lt;=0),"",SUMIFS($C$2:C181,$B$2:B181,"&gt;"&amp;_xlfn.MAXIFS($B$2:B180,$E$2:E180,"Igen"))/G181*100)</f>
        <v/>
      </c>
      <c r="I181" s="23" t="str">
        <f aca="false">IF(OR(G181="",G181&lt;=0),"",SUMIFS($F$2:F181,$B$2:B181,"&gt;"&amp;_xlfn.MAXIFS($B$2:B180,$E$2:E180,"Igen"))/G181)</f>
        <v/>
      </c>
      <c r="J181" s="17"/>
    </row>
    <row r="182" customFormat="false" ht="15" hidden="false" customHeight="false" outlineLevel="0" collapsed="false">
      <c r="A182" s="19"/>
      <c r="B182" s="20"/>
      <c r="C182" s="21"/>
      <c r="D182" s="20"/>
      <c r="E182" s="17"/>
      <c r="F182" s="16" t="str">
        <f aca="false">IF(OR(C182="",D182=""),"",C182*D182)</f>
        <v/>
      </c>
      <c r="G182" s="22" t="str">
        <f aca="false">IF(OR(B182="",E182&lt;&gt;"Igen",COUNTIF($E$2:E181,"Igen")=0),"",B182-_xlfn.MAXIFS($B$2:B181,$E$2:E181,"Igen"))</f>
        <v/>
      </c>
      <c r="H182" s="23" t="str">
        <f aca="false">IF(OR(G182="",G182&lt;=0),"",SUMIFS($C$2:C182,$B$2:B182,"&gt;"&amp;_xlfn.MAXIFS($B$2:B181,$E$2:E181,"Igen"))/G182*100)</f>
        <v/>
      </c>
      <c r="I182" s="23" t="str">
        <f aca="false">IF(OR(G182="",G182&lt;=0),"",SUMIFS($F$2:F182,$B$2:B182,"&gt;"&amp;_xlfn.MAXIFS($B$2:B181,$E$2:E181,"Igen"))/G182)</f>
        <v/>
      </c>
      <c r="J182" s="17"/>
    </row>
    <row r="183" customFormat="false" ht="15" hidden="false" customHeight="false" outlineLevel="0" collapsed="false">
      <c r="A183" s="19"/>
      <c r="B183" s="20"/>
      <c r="C183" s="21"/>
      <c r="D183" s="20"/>
      <c r="E183" s="17"/>
      <c r="F183" s="16" t="str">
        <f aca="false">IF(OR(C183="",D183=""),"",C183*D183)</f>
        <v/>
      </c>
      <c r="G183" s="22" t="str">
        <f aca="false">IF(OR(B183="",E183&lt;&gt;"Igen",COUNTIF($E$2:E182,"Igen")=0),"",B183-_xlfn.MAXIFS($B$2:B182,$E$2:E182,"Igen"))</f>
        <v/>
      </c>
      <c r="H183" s="23" t="str">
        <f aca="false">IF(OR(G183="",G183&lt;=0),"",SUMIFS($C$2:C183,$B$2:B183,"&gt;"&amp;_xlfn.MAXIFS($B$2:B182,$E$2:E182,"Igen"))/G183*100)</f>
        <v/>
      </c>
      <c r="I183" s="23" t="str">
        <f aca="false">IF(OR(G183="",G183&lt;=0),"",SUMIFS($F$2:F183,$B$2:B183,"&gt;"&amp;_xlfn.MAXIFS($B$2:B182,$E$2:E182,"Igen"))/G183)</f>
        <v/>
      </c>
      <c r="J183" s="17"/>
    </row>
    <row r="184" customFormat="false" ht="15" hidden="false" customHeight="false" outlineLevel="0" collapsed="false">
      <c r="A184" s="19"/>
      <c r="B184" s="20"/>
      <c r="C184" s="21"/>
      <c r="D184" s="20"/>
      <c r="E184" s="17"/>
      <c r="F184" s="16" t="str">
        <f aca="false">IF(OR(C184="",D184=""),"",C184*D184)</f>
        <v/>
      </c>
      <c r="G184" s="22" t="str">
        <f aca="false">IF(OR(B184="",E184&lt;&gt;"Igen",COUNTIF($E$2:E183,"Igen")=0),"",B184-_xlfn.MAXIFS($B$2:B183,$E$2:E183,"Igen"))</f>
        <v/>
      </c>
      <c r="H184" s="23" t="str">
        <f aca="false">IF(OR(G184="",G184&lt;=0),"",SUMIFS($C$2:C184,$B$2:B184,"&gt;"&amp;_xlfn.MAXIFS($B$2:B183,$E$2:E183,"Igen"))/G184*100)</f>
        <v/>
      </c>
      <c r="I184" s="23" t="str">
        <f aca="false">IF(OR(G184="",G184&lt;=0),"",SUMIFS($F$2:F184,$B$2:B184,"&gt;"&amp;_xlfn.MAXIFS($B$2:B183,$E$2:E183,"Igen"))/G184)</f>
        <v/>
      </c>
      <c r="J184" s="17"/>
    </row>
    <row r="185" customFormat="false" ht="15" hidden="false" customHeight="false" outlineLevel="0" collapsed="false">
      <c r="A185" s="19"/>
      <c r="B185" s="20"/>
      <c r="C185" s="21"/>
      <c r="D185" s="20"/>
      <c r="E185" s="17"/>
      <c r="F185" s="16" t="str">
        <f aca="false">IF(OR(C185="",D185=""),"",C185*D185)</f>
        <v/>
      </c>
      <c r="G185" s="22" t="str">
        <f aca="false">IF(OR(B185="",E185&lt;&gt;"Igen",COUNTIF($E$2:E184,"Igen")=0),"",B185-_xlfn.MAXIFS($B$2:B184,$E$2:E184,"Igen"))</f>
        <v/>
      </c>
      <c r="H185" s="23" t="str">
        <f aca="false">IF(OR(G185="",G185&lt;=0),"",SUMIFS($C$2:C185,$B$2:B185,"&gt;"&amp;_xlfn.MAXIFS($B$2:B184,$E$2:E184,"Igen"))/G185*100)</f>
        <v/>
      </c>
      <c r="I185" s="23" t="str">
        <f aca="false">IF(OR(G185="",G185&lt;=0),"",SUMIFS($F$2:F185,$B$2:B185,"&gt;"&amp;_xlfn.MAXIFS($B$2:B184,$E$2:E184,"Igen"))/G185)</f>
        <v/>
      </c>
      <c r="J185" s="17"/>
    </row>
    <row r="186" customFormat="false" ht="15" hidden="false" customHeight="false" outlineLevel="0" collapsed="false">
      <c r="A186" s="19"/>
      <c r="B186" s="20"/>
      <c r="C186" s="21"/>
      <c r="D186" s="20"/>
      <c r="E186" s="17"/>
      <c r="F186" s="16" t="str">
        <f aca="false">IF(OR(C186="",D186=""),"",C186*D186)</f>
        <v/>
      </c>
      <c r="G186" s="22" t="str">
        <f aca="false">IF(OR(B186="",E186&lt;&gt;"Igen",COUNTIF($E$2:E185,"Igen")=0),"",B186-_xlfn.MAXIFS($B$2:B185,$E$2:E185,"Igen"))</f>
        <v/>
      </c>
      <c r="H186" s="23" t="str">
        <f aca="false">IF(OR(G186="",G186&lt;=0),"",SUMIFS($C$2:C186,$B$2:B186,"&gt;"&amp;_xlfn.MAXIFS($B$2:B185,$E$2:E185,"Igen"))/G186*100)</f>
        <v/>
      </c>
      <c r="I186" s="23" t="str">
        <f aca="false">IF(OR(G186="",G186&lt;=0),"",SUMIFS($F$2:F186,$B$2:B186,"&gt;"&amp;_xlfn.MAXIFS($B$2:B185,$E$2:E185,"Igen"))/G186)</f>
        <v/>
      </c>
      <c r="J186" s="17"/>
    </row>
    <row r="187" customFormat="false" ht="15" hidden="false" customHeight="false" outlineLevel="0" collapsed="false">
      <c r="A187" s="19"/>
      <c r="B187" s="20"/>
      <c r="C187" s="21"/>
      <c r="D187" s="20"/>
      <c r="E187" s="17"/>
      <c r="F187" s="16" t="str">
        <f aca="false">IF(OR(C187="",D187=""),"",C187*D187)</f>
        <v/>
      </c>
      <c r="G187" s="22" t="str">
        <f aca="false">IF(OR(B187="",E187&lt;&gt;"Igen",COUNTIF($E$2:E186,"Igen")=0),"",B187-_xlfn.MAXIFS($B$2:B186,$E$2:E186,"Igen"))</f>
        <v/>
      </c>
      <c r="H187" s="23" t="str">
        <f aca="false">IF(OR(G187="",G187&lt;=0),"",SUMIFS($C$2:C187,$B$2:B187,"&gt;"&amp;_xlfn.MAXIFS($B$2:B186,$E$2:E186,"Igen"))/G187*100)</f>
        <v/>
      </c>
      <c r="I187" s="23" t="str">
        <f aca="false">IF(OR(G187="",G187&lt;=0),"",SUMIFS($F$2:F187,$B$2:B187,"&gt;"&amp;_xlfn.MAXIFS($B$2:B186,$E$2:E186,"Igen"))/G187)</f>
        <v/>
      </c>
      <c r="J187" s="17"/>
    </row>
    <row r="188" customFormat="false" ht="15" hidden="false" customHeight="false" outlineLevel="0" collapsed="false">
      <c r="A188" s="19"/>
      <c r="B188" s="20"/>
      <c r="C188" s="21"/>
      <c r="D188" s="20"/>
      <c r="E188" s="17"/>
      <c r="F188" s="16" t="str">
        <f aca="false">IF(OR(C188="",D188=""),"",C188*D188)</f>
        <v/>
      </c>
      <c r="G188" s="22" t="str">
        <f aca="false">IF(OR(B188="",E188&lt;&gt;"Igen",COUNTIF($E$2:E187,"Igen")=0),"",B188-_xlfn.MAXIFS($B$2:B187,$E$2:E187,"Igen"))</f>
        <v/>
      </c>
      <c r="H188" s="23" t="str">
        <f aca="false">IF(OR(G188="",G188&lt;=0),"",SUMIFS($C$2:C188,$B$2:B188,"&gt;"&amp;_xlfn.MAXIFS($B$2:B187,$E$2:E187,"Igen"))/G188*100)</f>
        <v/>
      </c>
      <c r="I188" s="23" t="str">
        <f aca="false">IF(OR(G188="",G188&lt;=0),"",SUMIFS($F$2:F188,$B$2:B188,"&gt;"&amp;_xlfn.MAXIFS($B$2:B187,$E$2:E187,"Igen"))/G188)</f>
        <v/>
      </c>
      <c r="J188" s="17"/>
    </row>
    <row r="189" customFormat="false" ht="15" hidden="false" customHeight="false" outlineLevel="0" collapsed="false">
      <c r="A189" s="19"/>
      <c r="B189" s="20"/>
      <c r="C189" s="21"/>
      <c r="D189" s="20"/>
      <c r="E189" s="17"/>
      <c r="F189" s="16" t="str">
        <f aca="false">IF(OR(C189="",D189=""),"",C189*D189)</f>
        <v/>
      </c>
      <c r="G189" s="22" t="str">
        <f aca="false">IF(OR(B189="",E189&lt;&gt;"Igen",COUNTIF($E$2:E188,"Igen")=0),"",B189-_xlfn.MAXIFS($B$2:B188,$E$2:E188,"Igen"))</f>
        <v/>
      </c>
      <c r="H189" s="23" t="str">
        <f aca="false">IF(OR(G189="",G189&lt;=0),"",SUMIFS($C$2:C189,$B$2:B189,"&gt;"&amp;_xlfn.MAXIFS($B$2:B188,$E$2:E188,"Igen"))/G189*100)</f>
        <v/>
      </c>
      <c r="I189" s="23" t="str">
        <f aca="false">IF(OR(G189="",G189&lt;=0),"",SUMIFS($F$2:F189,$B$2:B189,"&gt;"&amp;_xlfn.MAXIFS($B$2:B188,$E$2:E188,"Igen"))/G189)</f>
        <v/>
      </c>
      <c r="J189" s="17"/>
    </row>
    <row r="190" customFormat="false" ht="15" hidden="false" customHeight="false" outlineLevel="0" collapsed="false">
      <c r="A190" s="19"/>
      <c r="B190" s="20"/>
      <c r="C190" s="21"/>
      <c r="D190" s="20"/>
      <c r="E190" s="17"/>
      <c r="F190" s="16" t="str">
        <f aca="false">IF(OR(C190="",D190=""),"",C190*D190)</f>
        <v/>
      </c>
      <c r="G190" s="22" t="str">
        <f aca="false">IF(OR(B190="",E190&lt;&gt;"Igen",COUNTIF($E$2:E189,"Igen")=0),"",B190-_xlfn.MAXIFS($B$2:B189,$E$2:E189,"Igen"))</f>
        <v/>
      </c>
      <c r="H190" s="23" t="str">
        <f aca="false">IF(OR(G190="",G190&lt;=0),"",SUMIFS($C$2:C190,$B$2:B190,"&gt;"&amp;_xlfn.MAXIFS($B$2:B189,$E$2:E189,"Igen"))/G190*100)</f>
        <v/>
      </c>
      <c r="I190" s="23" t="str">
        <f aca="false">IF(OR(G190="",G190&lt;=0),"",SUMIFS($F$2:F190,$B$2:B190,"&gt;"&amp;_xlfn.MAXIFS($B$2:B189,$E$2:E189,"Igen"))/G190)</f>
        <v/>
      </c>
      <c r="J190" s="17"/>
    </row>
    <row r="191" customFormat="false" ht="15" hidden="false" customHeight="false" outlineLevel="0" collapsed="false">
      <c r="A191" s="19"/>
      <c r="B191" s="20"/>
      <c r="C191" s="21"/>
      <c r="D191" s="20"/>
      <c r="E191" s="17"/>
      <c r="F191" s="16" t="str">
        <f aca="false">IF(OR(C191="",D191=""),"",C191*D191)</f>
        <v/>
      </c>
      <c r="G191" s="22" t="str">
        <f aca="false">IF(OR(B191="",E191&lt;&gt;"Igen",COUNTIF($E$2:E190,"Igen")=0),"",B191-_xlfn.MAXIFS($B$2:B190,$E$2:E190,"Igen"))</f>
        <v/>
      </c>
      <c r="H191" s="23" t="str">
        <f aca="false">IF(OR(G191="",G191&lt;=0),"",SUMIFS($C$2:C191,$B$2:B191,"&gt;"&amp;_xlfn.MAXIFS($B$2:B190,$E$2:E190,"Igen"))/G191*100)</f>
        <v/>
      </c>
      <c r="I191" s="23" t="str">
        <f aca="false">IF(OR(G191="",G191&lt;=0),"",SUMIFS($F$2:F191,$B$2:B191,"&gt;"&amp;_xlfn.MAXIFS($B$2:B190,$E$2:E190,"Igen"))/G191)</f>
        <v/>
      </c>
      <c r="J191" s="17"/>
    </row>
    <row r="192" customFormat="false" ht="15" hidden="false" customHeight="false" outlineLevel="0" collapsed="false">
      <c r="A192" s="19"/>
      <c r="B192" s="20"/>
      <c r="C192" s="21"/>
      <c r="D192" s="20"/>
      <c r="E192" s="17"/>
      <c r="F192" s="16" t="str">
        <f aca="false">IF(OR(C192="",D192=""),"",C192*D192)</f>
        <v/>
      </c>
      <c r="G192" s="22" t="str">
        <f aca="false">IF(OR(B192="",E192&lt;&gt;"Igen",COUNTIF($E$2:E191,"Igen")=0),"",B192-_xlfn.MAXIFS($B$2:B191,$E$2:E191,"Igen"))</f>
        <v/>
      </c>
      <c r="H192" s="23" t="str">
        <f aca="false">IF(OR(G192="",G192&lt;=0),"",SUMIFS($C$2:C192,$B$2:B192,"&gt;"&amp;_xlfn.MAXIFS($B$2:B191,$E$2:E191,"Igen"))/G192*100)</f>
        <v/>
      </c>
      <c r="I192" s="23" t="str">
        <f aca="false">IF(OR(G192="",G192&lt;=0),"",SUMIFS($F$2:F192,$B$2:B192,"&gt;"&amp;_xlfn.MAXIFS($B$2:B191,$E$2:E191,"Igen"))/G192)</f>
        <v/>
      </c>
      <c r="J192" s="17"/>
    </row>
    <row r="193" customFormat="false" ht="15" hidden="false" customHeight="false" outlineLevel="0" collapsed="false">
      <c r="A193" s="19"/>
      <c r="B193" s="20"/>
      <c r="C193" s="21"/>
      <c r="D193" s="20"/>
      <c r="E193" s="17"/>
      <c r="F193" s="16" t="str">
        <f aca="false">IF(OR(C193="",D193=""),"",C193*D193)</f>
        <v/>
      </c>
      <c r="G193" s="22" t="str">
        <f aca="false">IF(OR(B193="",E193&lt;&gt;"Igen",COUNTIF($E$2:E192,"Igen")=0),"",B193-_xlfn.MAXIFS($B$2:B192,$E$2:E192,"Igen"))</f>
        <v/>
      </c>
      <c r="H193" s="23" t="str">
        <f aca="false">IF(OR(G193="",G193&lt;=0),"",SUMIFS($C$2:C193,$B$2:B193,"&gt;"&amp;_xlfn.MAXIFS($B$2:B192,$E$2:E192,"Igen"))/G193*100)</f>
        <v/>
      </c>
      <c r="I193" s="23" t="str">
        <f aca="false">IF(OR(G193="",G193&lt;=0),"",SUMIFS($F$2:F193,$B$2:B193,"&gt;"&amp;_xlfn.MAXIFS($B$2:B192,$E$2:E192,"Igen"))/G193)</f>
        <v/>
      </c>
      <c r="J193" s="17"/>
    </row>
    <row r="194" customFormat="false" ht="15" hidden="false" customHeight="false" outlineLevel="0" collapsed="false">
      <c r="A194" s="19"/>
      <c r="B194" s="20"/>
      <c r="C194" s="21"/>
      <c r="D194" s="20"/>
      <c r="E194" s="17"/>
      <c r="F194" s="16" t="str">
        <f aca="false">IF(OR(C194="",D194=""),"",C194*D194)</f>
        <v/>
      </c>
      <c r="G194" s="22" t="str">
        <f aca="false">IF(OR(B194="",E194&lt;&gt;"Igen",COUNTIF($E$2:E193,"Igen")=0),"",B194-_xlfn.MAXIFS($B$2:B193,$E$2:E193,"Igen"))</f>
        <v/>
      </c>
      <c r="H194" s="23" t="str">
        <f aca="false">IF(OR(G194="",G194&lt;=0),"",SUMIFS($C$2:C194,$B$2:B194,"&gt;"&amp;_xlfn.MAXIFS($B$2:B193,$E$2:E193,"Igen"))/G194*100)</f>
        <v/>
      </c>
      <c r="I194" s="23" t="str">
        <f aca="false">IF(OR(G194="",G194&lt;=0),"",SUMIFS($F$2:F194,$B$2:B194,"&gt;"&amp;_xlfn.MAXIFS($B$2:B193,$E$2:E193,"Igen"))/G194)</f>
        <v/>
      </c>
      <c r="J194" s="17"/>
    </row>
    <row r="195" customFormat="false" ht="15" hidden="false" customHeight="false" outlineLevel="0" collapsed="false">
      <c r="A195" s="19"/>
      <c r="B195" s="20"/>
      <c r="C195" s="21"/>
      <c r="D195" s="20"/>
      <c r="E195" s="17"/>
      <c r="F195" s="16" t="str">
        <f aca="false">IF(OR(C195="",D195=""),"",C195*D195)</f>
        <v/>
      </c>
      <c r="G195" s="22" t="str">
        <f aca="false">IF(OR(B195="",E195&lt;&gt;"Igen",COUNTIF($E$2:E194,"Igen")=0),"",B195-_xlfn.MAXIFS($B$2:B194,$E$2:E194,"Igen"))</f>
        <v/>
      </c>
      <c r="H195" s="23" t="str">
        <f aca="false">IF(OR(G195="",G195&lt;=0),"",SUMIFS($C$2:C195,$B$2:B195,"&gt;"&amp;_xlfn.MAXIFS($B$2:B194,$E$2:E194,"Igen"))/G195*100)</f>
        <v/>
      </c>
      <c r="I195" s="23" t="str">
        <f aca="false">IF(OR(G195="",G195&lt;=0),"",SUMIFS($F$2:F195,$B$2:B195,"&gt;"&amp;_xlfn.MAXIFS($B$2:B194,$E$2:E194,"Igen"))/G195)</f>
        <v/>
      </c>
      <c r="J195" s="17"/>
    </row>
    <row r="196" customFormat="false" ht="15" hidden="false" customHeight="false" outlineLevel="0" collapsed="false">
      <c r="A196" s="19"/>
      <c r="B196" s="20"/>
      <c r="C196" s="21"/>
      <c r="D196" s="20"/>
      <c r="E196" s="17"/>
      <c r="F196" s="16" t="str">
        <f aca="false">IF(OR(C196="",D196=""),"",C196*D196)</f>
        <v/>
      </c>
      <c r="G196" s="22" t="str">
        <f aca="false">IF(OR(B196="",E196&lt;&gt;"Igen",COUNTIF($E$2:E195,"Igen")=0),"",B196-_xlfn.MAXIFS($B$2:B195,$E$2:E195,"Igen"))</f>
        <v/>
      </c>
      <c r="H196" s="23" t="str">
        <f aca="false">IF(OR(G196="",G196&lt;=0),"",SUMIFS($C$2:C196,$B$2:B196,"&gt;"&amp;_xlfn.MAXIFS($B$2:B195,$E$2:E195,"Igen"))/G196*100)</f>
        <v/>
      </c>
      <c r="I196" s="23" t="str">
        <f aca="false">IF(OR(G196="",G196&lt;=0),"",SUMIFS($F$2:F196,$B$2:B196,"&gt;"&amp;_xlfn.MAXIFS($B$2:B195,$E$2:E195,"Igen"))/G196)</f>
        <v/>
      </c>
      <c r="J196" s="17"/>
    </row>
    <row r="197" customFormat="false" ht="15" hidden="false" customHeight="false" outlineLevel="0" collapsed="false">
      <c r="A197" s="19"/>
      <c r="B197" s="20"/>
      <c r="C197" s="21"/>
      <c r="D197" s="20"/>
      <c r="E197" s="17"/>
      <c r="F197" s="16" t="str">
        <f aca="false">IF(OR(C197="",D197=""),"",C197*D197)</f>
        <v/>
      </c>
      <c r="G197" s="22" t="str">
        <f aca="false">IF(OR(B197="",E197&lt;&gt;"Igen",COUNTIF($E$2:E196,"Igen")=0),"",B197-_xlfn.MAXIFS($B$2:B196,$E$2:E196,"Igen"))</f>
        <v/>
      </c>
      <c r="H197" s="23" t="str">
        <f aca="false">IF(OR(G197="",G197&lt;=0),"",SUMIFS($C$2:C197,$B$2:B197,"&gt;"&amp;_xlfn.MAXIFS($B$2:B196,$E$2:E196,"Igen"))/G197*100)</f>
        <v/>
      </c>
      <c r="I197" s="23" t="str">
        <f aca="false">IF(OR(G197="",G197&lt;=0),"",SUMIFS($F$2:F197,$B$2:B197,"&gt;"&amp;_xlfn.MAXIFS($B$2:B196,$E$2:E196,"Igen"))/G197)</f>
        <v/>
      </c>
      <c r="J197" s="17"/>
    </row>
    <row r="198" customFormat="false" ht="15" hidden="false" customHeight="false" outlineLevel="0" collapsed="false">
      <c r="A198" s="19"/>
      <c r="B198" s="20"/>
      <c r="C198" s="21"/>
      <c r="D198" s="20"/>
      <c r="E198" s="17"/>
      <c r="F198" s="16" t="str">
        <f aca="false">IF(OR(C198="",D198=""),"",C198*D198)</f>
        <v/>
      </c>
      <c r="G198" s="22" t="str">
        <f aca="false">IF(OR(B198="",E198&lt;&gt;"Igen",COUNTIF($E$2:E197,"Igen")=0),"",B198-_xlfn.MAXIFS($B$2:B197,$E$2:E197,"Igen"))</f>
        <v/>
      </c>
      <c r="H198" s="23" t="str">
        <f aca="false">IF(OR(G198="",G198&lt;=0),"",SUMIFS($C$2:C198,$B$2:B198,"&gt;"&amp;_xlfn.MAXIFS($B$2:B197,$E$2:E197,"Igen"))/G198*100)</f>
        <v/>
      </c>
      <c r="I198" s="23" t="str">
        <f aca="false">IF(OR(G198="",G198&lt;=0),"",SUMIFS($F$2:F198,$B$2:B198,"&gt;"&amp;_xlfn.MAXIFS($B$2:B197,$E$2:E197,"Igen"))/G198)</f>
        <v/>
      </c>
      <c r="J198" s="17"/>
    </row>
    <row r="199" customFormat="false" ht="15" hidden="false" customHeight="false" outlineLevel="0" collapsed="false">
      <c r="A199" s="19"/>
      <c r="B199" s="20"/>
      <c r="C199" s="21"/>
      <c r="D199" s="20"/>
      <c r="E199" s="17"/>
      <c r="F199" s="16" t="str">
        <f aca="false">IF(OR(C199="",D199=""),"",C199*D199)</f>
        <v/>
      </c>
      <c r="G199" s="22" t="str">
        <f aca="false">IF(OR(B199="",E199&lt;&gt;"Igen",COUNTIF($E$2:E198,"Igen")=0),"",B199-_xlfn.MAXIFS($B$2:B198,$E$2:E198,"Igen"))</f>
        <v/>
      </c>
      <c r="H199" s="23" t="str">
        <f aca="false">IF(OR(G199="",G199&lt;=0),"",SUMIFS($C$2:C199,$B$2:B199,"&gt;"&amp;_xlfn.MAXIFS($B$2:B198,$E$2:E198,"Igen"))/G199*100)</f>
        <v/>
      </c>
      <c r="I199" s="23" t="str">
        <f aca="false">IF(OR(G199="",G199&lt;=0),"",SUMIFS($F$2:F199,$B$2:B199,"&gt;"&amp;_xlfn.MAXIFS($B$2:B198,$E$2:E198,"Igen"))/G199)</f>
        <v/>
      </c>
      <c r="J199" s="17"/>
    </row>
    <row r="200" customFormat="false" ht="15" hidden="false" customHeight="false" outlineLevel="0" collapsed="false">
      <c r="A200" s="19"/>
      <c r="B200" s="20"/>
      <c r="C200" s="21"/>
      <c r="D200" s="20"/>
      <c r="E200" s="17"/>
      <c r="F200" s="16" t="str">
        <f aca="false">IF(OR(C200="",D200=""),"",C200*D200)</f>
        <v/>
      </c>
      <c r="G200" s="22" t="str">
        <f aca="false">IF(OR(B200="",E200&lt;&gt;"Igen",COUNTIF($E$2:E199,"Igen")=0),"",B200-_xlfn.MAXIFS($B$2:B199,$E$2:E199,"Igen"))</f>
        <v/>
      </c>
      <c r="H200" s="23" t="str">
        <f aca="false">IF(OR(G200="",G200&lt;=0),"",SUMIFS($C$2:C200,$B$2:B200,"&gt;"&amp;_xlfn.MAXIFS($B$2:B199,$E$2:E199,"Igen"))/G200*100)</f>
        <v/>
      </c>
      <c r="I200" s="23" t="str">
        <f aca="false">IF(OR(G200="",G200&lt;=0),"",SUMIFS($F$2:F200,$B$2:B200,"&gt;"&amp;_xlfn.MAXIFS($B$2:B199,$E$2:E199,"Igen"))/G200)</f>
        <v/>
      </c>
      <c r="J200" s="17"/>
    </row>
    <row r="201" customFormat="false" ht="15" hidden="false" customHeight="false" outlineLevel="0" collapsed="false">
      <c r="A201" s="19"/>
      <c r="B201" s="20"/>
      <c r="C201" s="21"/>
      <c r="D201" s="20"/>
      <c r="E201" s="17"/>
      <c r="F201" s="16" t="str">
        <f aca="false">IF(OR(C201="",D201=""),"",C201*D201)</f>
        <v/>
      </c>
      <c r="G201" s="22" t="str">
        <f aca="false">IF(OR(B201="",E201&lt;&gt;"Igen",COUNTIF($E$2:E200,"Igen")=0),"",B201-_xlfn.MAXIFS($B$2:B200,$E$2:E200,"Igen"))</f>
        <v/>
      </c>
      <c r="H201" s="23" t="str">
        <f aca="false">IF(OR(G201="",G201&lt;=0),"",SUMIFS($C$2:C201,$B$2:B201,"&gt;"&amp;_xlfn.MAXIFS($B$2:B200,$E$2:E200,"Igen"))/G201*100)</f>
        <v/>
      </c>
      <c r="I201" s="23" t="str">
        <f aca="false">IF(OR(G201="",G201&lt;=0),"",SUMIFS($F$2:F201,$B$2:B201,"&gt;"&amp;_xlfn.MAXIFS($B$2:B200,$E$2:E200,"Igen"))/G201)</f>
        <v/>
      </c>
      <c r="J201" s="17"/>
    </row>
    <row r="202" customFormat="false" ht="15" hidden="false" customHeight="false" outlineLevel="0" collapsed="false">
      <c r="A202" s="19"/>
      <c r="B202" s="20"/>
      <c r="C202" s="21"/>
      <c r="D202" s="20"/>
      <c r="E202" s="17"/>
      <c r="F202" s="16" t="str">
        <f aca="false">IF(OR(C202="",D202=""),"",C202*D202)</f>
        <v/>
      </c>
      <c r="G202" s="22" t="str">
        <f aca="false">IF(OR(B202="",E202&lt;&gt;"Igen",COUNTIF($E$2:E201,"Igen")=0),"",B202-_xlfn.MAXIFS($B$2:B201,$E$2:E201,"Igen"))</f>
        <v/>
      </c>
      <c r="H202" s="23" t="str">
        <f aca="false">IF(OR(G202="",G202&lt;=0),"",SUMIFS($C$2:C202,$B$2:B202,"&gt;"&amp;_xlfn.MAXIFS($B$2:B201,$E$2:E201,"Igen"))/G202*100)</f>
        <v/>
      </c>
      <c r="I202" s="23" t="str">
        <f aca="false">IF(OR(G202="",G202&lt;=0),"",SUMIFS($F$2:F202,$B$2:B202,"&gt;"&amp;_xlfn.MAXIFS($B$2:B201,$E$2:E201,"Igen"))/G202)</f>
        <v/>
      </c>
      <c r="J202" s="17"/>
    </row>
    <row r="203" customFormat="false" ht="15" hidden="false" customHeight="false" outlineLevel="0" collapsed="false">
      <c r="A203" s="19"/>
      <c r="B203" s="20"/>
      <c r="C203" s="21"/>
      <c r="D203" s="20"/>
      <c r="E203" s="17"/>
      <c r="F203" s="16" t="str">
        <f aca="false">IF(OR(C203="",D203=""),"",C203*D203)</f>
        <v/>
      </c>
      <c r="G203" s="22" t="str">
        <f aca="false">IF(OR(B203="",E203&lt;&gt;"Igen",COUNTIF($E$2:E202,"Igen")=0),"",B203-_xlfn.MAXIFS($B$2:B202,$E$2:E202,"Igen"))</f>
        <v/>
      </c>
      <c r="H203" s="23" t="str">
        <f aca="false">IF(OR(G203="",G203&lt;=0),"",SUMIFS($C$2:C203,$B$2:B203,"&gt;"&amp;_xlfn.MAXIFS($B$2:B202,$E$2:E202,"Igen"))/G203*100)</f>
        <v/>
      </c>
      <c r="I203" s="23" t="str">
        <f aca="false">IF(OR(G203="",G203&lt;=0),"",SUMIFS($F$2:F203,$B$2:B203,"&gt;"&amp;_xlfn.MAXIFS($B$2:B202,$E$2:E202,"Igen"))/G203)</f>
        <v/>
      </c>
      <c r="J203" s="17"/>
    </row>
    <row r="204" customFormat="false" ht="15" hidden="false" customHeight="false" outlineLevel="0" collapsed="false">
      <c r="A204" s="19"/>
      <c r="B204" s="20"/>
      <c r="C204" s="21"/>
      <c r="D204" s="20"/>
      <c r="E204" s="17"/>
      <c r="F204" s="16" t="str">
        <f aca="false">IF(OR(C204="",D204=""),"",C204*D204)</f>
        <v/>
      </c>
      <c r="G204" s="22" t="str">
        <f aca="false">IF(OR(B204="",E204&lt;&gt;"Igen",COUNTIF($E$2:E203,"Igen")=0),"",B204-_xlfn.MAXIFS($B$2:B203,$E$2:E203,"Igen"))</f>
        <v/>
      </c>
      <c r="H204" s="23" t="str">
        <f aca="false">IF(OR(G204="",G204&lt;=0),"",SUMIFS($C$2:C204,$B$2:B204,"&gt;"&amp;_xlfn.MAXIFS($B$2:B203,$E$2:E203,"Igen"))/G204*100)</f>
        <v/>
      </c>
      <c r="I204" s="23" t="str">
        <f aca="false">IF(OR(G204="",G204&lt;=0),"",SUMIFS($F$2:F204,$B$2:B204,"&gt;"&amp;_xlfn.MAXIFS($B$2:B203,$E$2:E203,"Igen"))/G204)</f>
        <v/>
      </c>
      <c r="J204" s="17"/>
    </row>
    <row r="205" customFormat="false" ht="15" hidden="false" customHeight="false" outlineLevel="0" collapsed="false">
      <c r="A205" s="19"/>
      <c r="B205" s="20"/>
      <c r="C205" s="21"/>
      <c r="D205" s="20"/>
      <c r="E205" s="17"/>
      <c r="F205" s="16" t="str">
        <f aca="false">IF(OR(C205="",D205=""),"",C205*D205)</f>
        <v/>
      </c>
      <c r="G205" s="22" t="str">
        <f aca="false">IF(OR(B205="",E205&lt;&gt;"Igen",COUNTIF($E$2:E204,"Igen")=0),"",B205-_xlfn.MAXIFS($B$2:B204,$E$2:E204,"Igen"))</f>
        <v/>
      </c>
      <c r="H205" s="23" t="str">
        <f aca="false">IF(OR(G205="",G205&lt;=0),"",SUMIFS($C$2:C205,$B$2:B205,"&gt;"&amp;_xlfn.MAXIFS($B$2:B204,$E$2:E204,"Igen"))/G205*100)</f>
        <v/>
      </c>
      <c r="I205" s="23" t="str">
        <f aca="false">IF(OR(G205="",G205&lt;=0),"",SUMIFS($F$2:F205,$B$2:B205,"&gt;"&amp;_xlfn.MAXIFS($B$2:B204,$E$2:E204,"Igen"))/G205)</f>
        <v/>
      </c>
      <c r="J205" s="17"/>
    </row>
    <row r="206" customFormat="false" ht="15" hidden="false" customHeight="false" outlineLevel="0" collapsed="false">
      <c r="A206" s="19"/>
      <c r="B206" s="20"/>
      <c r="C206" s="21"/>
      <c r="D206" s="20"/>
      <c r="E206" s="17"/>
      <c r="F206" s="16" t="str">
        <f aca="false">IF(OR(C206="",D206=""),"",C206*D206)</f>
        <v/>
      </c>
      <c r="G206" s="22" t="str">
        <f aca="false">IF(OR(B206="",E206&lt;&gt;"Igen",COUNTIF($E$2:E205,"Igen")=0),"",B206-_xlfn.MAXIFS($B$2:B205,$E$2:E205,"Igen"))</f>
        <v/>
      </c>
      <c r="H206" s="23" t="str">
        <f aca="false">IF(OR(G206="",G206&lt;=0),"",SUMIFS($C$2:C206,$B$2:B206,"&gt;"&amp;_xlfn.MAXIFS($B$2:B205,$E$2:E205,"Igen"))/G206*100)</f>
        <v/>
      </c>
      <c r="I206" s="23" t="str">
        <f aca="false">IF(OR(G206="",G206&lt;=0),"",SUMIFS($F$2:F206,$B$2:B206,"&gt;"&amp;_xlfn.MAXIFS($B$2:B205,$E$2:E205,"Igen"))/G206)</f>
        <v/>
      </c>
      <c r="J206" s="17"/>
    </row>
    <row r="207" customFormat="false" ht="15" hidden="false" customHeight="false" outlineLevel="0" collapsed="false">
      <c r="A207" s="19"/>
      <c r="B207" s="20"/>
      <c r="C207" s="21"/>
      <c r="D207" s="20"/>
      <c r="E207" s="17"/>
      <c r="F207" s="16" t="str">
        <f aca="false">IF(OR(C207="",D207=""),"",C207*D207)</f>
        <v/>
      </c>
      <c r="G207" s="22" t="str">
        <f aca="false">IF(OR(B207="",E207&lt;&gt;"Igen",COUNTIF($E$2:E206,"Igen")=0),"",B207-_xlfn.MAXIFS($B$2:B206,$E$2:E206,"Igen"))</f>
        <v/>
      </c>
      <c r="H207" s="23" t="str">
        <f aca="false">IF(OR(G207="",G207&lt;=0),"",SUMIFS($C$2:C207,$B$2:B207,"&gt;"&amp;_xlfn.MAXIFS($B$2:B206,$E$2:E206,"Igen"))/G207*100)</f>
        <v/>
      </c>
      <c r="I207" s="23" t="str">
        <f aca="false">IF(OR(G207="",G207&lt;=0),"",SUMIFS($F$2:F207,$B$2:B207,"&gt;"&amp;_xlfn.MAXIFS($B$2:B206,$E$2:E206,"Igen"))/G207)</f>
        <v/>
      </c>
      <c r="J207" s="17"/>
    </row>
    <row r="208" customFormat="false" ht="15" hidden="false" customHeight="false" outlineLevel="0" collapsed="false">
      <c r="A208" s="19"/>
      <c r="B208" s="20"/>
      <c r="C208" s="21"/>
      <c r="D208" s="20"/>
      <c r="E208" s="17"/>
      <c r="F208" s="16" t="str">
        <f aca="false">IF(OR(C208="",D208=""),"",C208*D208)</f>
        <v/>
      </c>
      <c r="G208" s="22" t="str">
        <f aca="false">IF(OR(B208="",E208&lt;&gt;"Igen",COUNTIF($E$2:E207,"Igen")=0),"",B208-_xlfn.MAXIFS($B$2:B207,$E$2:E207,"Igen"))</f>
        <v/>
      </c>
      <c r="H208" s="23" t="str">
        <f aca="false">IF(OR(G208="",G208&lt;=0),"",SUMIFS($C$2:C208,$B$2:B208,"&gt;"&amp;_xlfn.MAXIFS($B$2:B207,$E$2:E207,"Igen"))/G208*100)</f>
        <v/>
      </c>
      <c r="I208" s="23" t="str">
        <f aca="false">IF(OR(G208="",G208&lt;=0),"",SUMIFS($F$2:F208,$B$2:B208,"&gt;"&amp;_xlfn.MAXIFS($B$2:B207,$E$2:E207,"Igen"))/G208)</f>
        <v/>
      </c>
      <c r="J208" s="17"/>
    </row>
    <row r="209" customFormat="false" ht="15" hidden="false" customHeight="false" outlineLevel="0" collapsed="false">
      <c r="A209" s="19"/>
      <c r="B209" s="20"/>
      <c r="C209" s="21"/>
      <c r="D209" s="20"/>
      <c r="E209" s="17"/>
      <c r="F209" s="16" t="str">
        <f aca="false">IF(OR(C209="",D209=""),"",C209*D209)</f>
        <v/>
      </c>
      <c r="G209" s="22" t="str">
        <f aca="false">IF(OR(B209="",E209&lt;&gt;"Igen",COUNTIF($E$2:E208,"Igen")=0),"",B209-_xlfn.MAXIFS($B$2:B208,$E$2:E208,"Igen"))</f>
        <v/>
      </c>
      <c r="H209" s="23" t="str">
        <f aca="false">IF(OR(G209="",G209&lt;=0),"",SUMIFS($C$2:C209,$B$2:B209,"&gt;"&amp;_xlfn.MAXIFS($B$2:B208,$E$2:E208,"Igen"))/G209*100)</f>
        <v/>
      </c>
      <c r="I209" s="23" t="str">
        <f aca="false">IF(OR(G209="",G209&lt;=0),"",SUMIFS($F$2:F209,$B$2:B209,"&gt;"&amp;_xlfn.MAXIFS($B$2:B208,$E$2:E208,"Igen"))/G209)</f>
        <v/>
      </c>
      <c r="J209" s="17"/>
    </row>
    <row r="210" customFormat="false" ht="15" hidden="false" customHeight="false" outlineLevel="0" collapsed="false">
      <c r="A210" s="19"/>
      <c r="B210" s="20"/>
      <c r="C210" s="21"/>
      <c r="D210" s="20"/>
      <c r="E210" s="17"/>
      <c r="F210" s="16" t="str">
        <f aca="false">IF(OR(C210="",D210=""),"",C210*D210)</f>
        <v/>
      </c>
      <c r="G210" s="22" t="str">
        <f aca="false">IF(OR(B210="",E210&lt;&gt;"Igen",COUNTIF($E$2:E209,"Igen")=0),"",B210-_xlfn.MAXIFS($B$2:B209,$E$2:E209,"Igen"))</f>
        <v/>
      </c>
      <c r="H210" s="23" t="str">
        <f aca="false">IF(OR(G210="",G210&lt;=0),"",SUMIFS($C$2:C210,$B$2:B210,"&gt;"&amp;_xlfn.MAXIFS($B$2:B209,$E$2:E209,"Igen"))/G210*100)</f>
        <v/>
      </c>
      <c r="I210" s="23" t="str">
        <f aca="false">IF(OR(G210="",G210&lt;=0),"",SUMIFS($F$2:F210,$B$2:B210,"&gt;"&amp;_xlfn.MAXIFS($B$2:B209,$E$2:E209,"Igen"))/G210)</f>
        <v/>
      </c>
      <c r="J210" s="17"/>
    </row>
    <row r="211" customFormat="false" ht="15" hidden="false" customHeight="false" outlineLevel="0" collapsed="false">
      <c r="A211" s="19"/>
      <c r="B211" s="20"/>
      <c r="C211" s="21"/>
      <c r="D211" s="20"/>
      <c r="E211" s="17"/>
      <c r="F211" s="16" t="str">
        <f aca="false">IF(OR(C211="",D211=""),"",C211*D211)</f>
        <v/>
      </c>
      <c r="G211" s="22" t="str">
        <f aca="false">IF(OR(B211="",E211&lt;&gt;"Igen",COUNTIF($E$2:E210,"Igen")=0),"",B211-_xlfn.MAXIFS($B$2:B210,$E$2:E210,"Igen"))</f>
        <v/>
      </c>
      <c r="H211" s="23" t="str">
        <f aca="false">IF(OR(G211="",G211&lt;=0),"",SUMIFS($C$2:C211,$B$2:B211,"&gt;"&amp;_xlfn.MAXIFS($B$2:B210,$E$2:E210,"Igen"))/G211*100)</f>
        <v/>
      </c>
      <c r="I211" s="23" t="str">
        <f aca="false">IF(OR(G211="",G211&lt;=0),"",SUMIFS($F$2:F211,$B$2:B211,"&gt;"&amp;_xlfn.MAXIFS($B$2:B210,$E$2:E210,"Igen"))/G211)</f>
        <v/>
      </c>
      <c r="J211" s="17"/>
    </row>
    <row r="212" customFormat="false" ht="15" hidden="false" customHeight="false" outlineLevel="0" collapsed="false">
      <c r="A212" s="19"/>
      <c r="B212" s="20"/>
      <c r="C212" s="21"/>
      <c r="D212" s="20"/>
      <c r="E212" s="17"/>
      <c r="F212" s="16" t="str">
        <f aca="false">IF(OR(C212="",D212=""),"",C212*D212)</f>
        <v/>
      </c>
      <c r="G212" s="22" t="str">
        <f aca="false">IF(OR(B212="",E212&lt;&gt;"Igen",COUNTIF($E$2:E211,"Igen")=0),"",B212-_xlfn.MAXIFS($B$2:B211,$E$2:E211,"Igen"))</f>
        <v/>
      </c>
      <c r="H212" s="23" t="str">
        <f aca="false">IF(OR(G212="",G212&lt;=0),"",SUMIFS($C$2:C212,$B$2:B212,"&gt;"&amp;_xlfn.MAXIFS($B$2:B211,$E$2:E211,"Igen"))/G212*100)</f>
        <v/>
      </c>
      <c r="I212" s="23" t="str">
        <f aca="false">IF(OR(G212="",G212&lt;=0),"",SUMIFS($F$2:F212,$B$2:B212,"&gt;"&amp;_xlfn.MAXIFS($B$2:B211,$E$2:E211,"Igen"))/G212)</f>
        <v/>
      </c>
      <c r="J212" s="17"/>
    </row>
    <row r="213" customFormat="false" ht="15" hidden="false" customHeight="false" outlineLevel="0" collapsed="false">
      <c r="A213" s="19"/>
      <c r="B213" s="20"/>
      <c r="C213" s="21"/>
      <c r="D213" s="20"/>
      <c r="E213" s="17"/>
      <c r="F213" s="16" t="str">
        <f aca="false">IF(OR(C213="",D213=""),"",C213*D213)</f>
        <v/>
      </c>
      <c r="G213" s="22" t="str">
        <f aca="false">IF(OR(B213="",E213&lt;&gt;"Igen",COUNTIF($E$2:E212,"Igen")=0),"",B213-_xlfn.MAXIFS($B$2:B212,$E$2:E212,"Igen"))</f>
        <v/>
      </c>
      <c r="H213" s="23" t="str">
        <f aca="false">IF(OR(G213="",G213&lt;=0),"",SUMIFS($C$2:C213,$B$2:B213,"&gt;"&amp;_xlfn.MAXIFS($B$2:B212,$E$2:E212,"Igen"))/G213*100)</f>
        <v/>
      </c>
      <c r="I213" s="23" t="str">
        <f aca="false">IF(OR(G213="",G213&lt;=0),"",SUMIFS($F$2:F213,$B$2:B213,"&gt;"&amp;_xlfn.MAXIFS($B$2:B212,$E$2:E212,"Igen"))/G213)</f>
        <v/>
      </c>
      <c r="J213" s="17"/>
    </row>
    <row r="214" customFormat="false" ht="15" hidden="false" customHeight="false" outlineLevel="0" collapsed="false">
      <c r="A214" s="19"/>
      <c r="B214" s="20"/>
      <c r="C214" s="21"/>
      <c r="D214" s="20"/>
      <c r="E214" s="17"/>
      <c r="F214" s="16" t="str">
        <f aca="false">IF(OR(C214="",D214=""),"",C214*D214)</f>
        <v/>
      </c>
      <c r="G214" s="22" t="str">
        <f aca="false">IF(OR(B214="",E214&lt;&gt;"Igen",COUNTIF($E$2:E213,"Igen")=0),"",B214-_xlfn.MAXIFS($B$2:B213,$E$2:E213,"Igen"))</f>
        <v/>
      </c>
      <c r="H214" s="23" t="str">
        <f aca="false">IF(OR(G214="",G214&lt;=0),"",SUMIFS($C$2:C214,$B$2:B214,"&gt;"&amp;_xlfn.MAXIFS($B$2:B213,$E$2:E213,"Igen"))/G214*100)</f>
        <v/>
      </c>
      <c r="I214" s="23" t="str">
        <f aca="false">IF(OR(G214="",G214&lt;=0),"",SUMIFS($F$2:F214,$B$2:B214,"&gt;"&amp;_xlfn.MAXIFS($B$2:B213,$E$2:E213,"Igen"))/G214)</f>
        <v/>
      </c>
      <c r="J214" s="17"/>
    </row>
    <row r="215" customFormat="false" ht="15" hidden="false" customHeight="false" outlineLevel="0" collapsed="false">
      <c r="A215" s="19"/>
      <c r="B215" s="20"/>
      <c r="C215" s="21"/>
      <c r="D215" s="20"/>
      <c r="E215" s="17"/>
      <c r="F215" s="16" t="str">
        <f aca="false">IF(OR(C215="",D215=""),"",C215*D215)</f>
        <v/>
      </c>
      <c r="G215" s="22" t="str">
        <f aca="false">IF(OR(B215="",E215&lt;&gt;"Igen",COUNTIF($E$2:E214,"Igen")=0),"",B215-_xlfn.MAXIFS($B$2:B214,$E$2:E214,"Igen"))</f>
        <v/>
      </c>
      <c r="H215" s="23" t="str">
        <f aca="false">IF(OR(G215="",G215&lt;=0),"",SUMIFS($C$2:C215,$B$2:B215,"&gt;"&amp;_xlfn.MAXIFS($B$2:B214,$E$2:E214,"Igen"))/G215*100)</f>
        <v/>
      </c>
      <c r="I215" s="23" t="str">
        <f aca="false">IF(OR(G215="",G215&lt;=0),"",SUMIFS($F$2:F215,$B$2:B215,"&gt;"&amp;_xlfn.MAXIFS($B$2:B214,$E$2:E214,"Igen"))/G215)</f>
        <v/>
      </c>
      <c r="J215" s="17"/>
    </row>
    <row r="216" customFormat="false" ht="15" hidden="false" customHeight="false" outlineLevel="0" collapsed="false">
      <c r="A216" s="19"/>
      <c r="B216" s="20"/>
      <c r="C216" s="21"/>
      <c r="D216" s="20"/>
      <c r="E216" s="17"/>
      <c r="F216" s="16" t="str">
        <f aca="false">IF(OR(C216="",D216=""),"",C216*D216)</f>
        <v/>
      </c>
      <c r="G216" s="22" t="str">
        <f aca="false">IF(OR(B216="",E216&lt;&gt;"Igen",COUNTIF($E$2:E215,"Igen")=0),"",B216-_xlfn.MAXIFS($B$2:B215,$E$2:E215,"Igen"))</f>
        <v/>
      </c>
      <c r="H216" s="23" t="str">
        <f aca="false">IF(OR(G216="",G216&lt;=0),"",SUMIFS($C$2:C216,$B$2:B216,"&gt;"&amp;_xlfn.MAXIFS($B$2:B215,$E$2:E215,"Igen"))/G216*100)</f>
        <v/>
      </c>
      <c r="I216" s="23" t="str">
        <f aca="false">IF(OR(G216="",G216&lt;=0),"",SUMIFS($F$2:F216,$B$2:B216,"&gt;"&amp;_xlfn.MAXIFS($B$2:B215,$E$2:E215,"Igen"))/G216)</f>
        <v/>
      </c>
      <c r="J216" s="17"/>
    </row>
    <row r="217" customFormat="false" ht="15" hidden="false" customHeight="false" outlineLevel="0" collapsed="false">
      <c r="A217" s="19"/>
      <c r="B217" s="20"/>
      <c r="C217" s="21"/>
      <c r="D217" s="20"/>
      <c r="E217" s="17"/>
      <c r="F217" s="16" t="str">
        <f aca="false">IF(OR(C217="",D217=""),"",C217*D217)</f>
        <v/>
      </c>
      <c r="G217" s="22" t="str">
        <f aca="false">IF(OR(B217="",E217&lt;&gt;"Igen",COUNTIF($E$2:E216,"Igen")=0),"",B217-_xlfn.MAXIFS($B$2:B216,$E$2:E216,"Igen"))</f>
        <v/>
      </c>
      <c r="H217" s="23" t="str">
        <f aca="false">IF(OR(G217="",G217&lt;=0),"",SUMIFS($C$2:C217,$B$2:B217,"&gt;"&amp;_xlfn.MAXIFS($B$2:B216,$E$2:E216,"Igen"))/G217*100)</f>
        <v/>
      </c>
      <c r="I217" s="23" t="str">
        <f aca="false">IF(OR(G217="",G217&lt;=0),"",SUMIFS($F$2:F217,$B$2:B217,"&gt;"&amp;_xlfn.MAXIFS($B$2:B216,$E$2:E216,"Igen"))/G217)</f>
        <v/>
      </c>
      <c r="J217" s="17"/>
    </row>
    <row r="218" customFormat="false" ht="15" hidden="false" customHeight="false" outlineLevel="0" collapsed="false">
      <c r="A218" s="19"/>
      <c r="B218" s="20"/>
      <c r="C218" s="21"/>
      <c r="D218" s="20"/>
      <c r="E218" s="17"/>
      <c r="F218" s="16" t="str">
        <f aca="false">IF(OR(C218="",D218=""),"",C218*D218)</f>
        <v/>
      </c>
      <c r="G218" s="22" t="str">
        <f aca="false">IF(OR(B218="",E218&lt;&gt;"Igen",COUNTIF($E$2:E217,"Igen")=0),"",B218-_xlfn.MAXIFS($B$2:B217,$E$2:E217,"Igen"))</f>
        <v/>
      </c>
      <c r="H218" s="23" t="str">
        <f aca="false">IF(OR(G218="",G218&lt;=0),"",SUMIFS($C$2:C218,$B$2:B218,"&gt;"&amp;_xlfn.MAXIFS($B$2:B217,$E$2:E217,"Igen"))/G218*100)</f>
        <v/>
      </c>
      <c r="I218" s="23" t="str">
        <f aca="false">IF(OR(G218="",G218&lt;=0),"",SUMIFS($F$2:F218,$B$2:B218,"&gt;"&amp;_xlfn.MAXIFS($B$2:B217,$E$2:E217,"Igen"))/G218)</f>
        <v/>
      </c>
      <c r="J218" s="17"/>
    </row>
    <row r="219" customFormat="false" ht="15" hidden="false" customHeight="false" outlineLevel="0" collapsed="false">
      <c r="A219" s="19"/>
      <c r="B219" s="20"/>
      <c r="C219" s="21"/>
      <c r="D219" s="20"/>
      <c r="E219" s="17"/>
      <c r="F219" s="16" t="str">
        <f aca="false">IF(OR(C219="",D219=""),"",C219*D219)</f>
        <v/>
      </c>
      <c r="G219" s="22" t="str">
        <f aca="false">IF(OR(B219="",E219&lt;&gt;"Igen",COUNTIF($E$2:E218,"Igen")=0),"",B219-_xlfn.MAXIFS($B$2:B218,$E$2:E218,"Igen"))</f>
        <v/>
      </c>
      <c r="H219" s="23" t="str">
        <f aca="false">IF(OR(G219="",G219&lt;=0),"",SUMIFS($C$2:C219,$B$2:B219,"&gt;"&amp;_xlfn.MAXIFS($B$2:B218,$E$2:E218,"Igen"))/G219*100)</f>
        <v/>
      </c>
      <c r="I219" s="23" t="str">
        <f aca="false">IF(OR(G219="",G219&lt;=0),"",SUMIFS($F$2:F219,$B$2:B219,"&gt;"&amp;_xlfn.MAXIFS($B$2:B218,$E$2:E218,"Igen"))/G219)</f>
        <v/>
      </c>
      <c r="J219" s="17"/>
    </row>
    <row r="220" customFormat="false" ht="15" hidden="false" customHeight="false" outlineLevel="0" collapsed="false">
      <c r="A220" s="19"/>
      <c r="B220" s="20"/>
      <c r="C220" s="21"/>
      <c r="D220" s="20"/>
      <c r="E220" s="17"/>
      <c r="F220" s="16" t="str">
        <f aca="false">IF(OR(C220="",D220=""),"",C220*D220)</f>
        <v/>
      </c>
      <c r="G220" s="22" t="str">
        <f aca="false">IF(OR(B220="",E220&lt;&gt;"Igen",COUNTIF($E$2:E219,"Igen")=0),"",B220-_xlfn.MAXIFS($B$2:B219,$E$2:E219,"Igen"))</f>
        <v/>
      </c>
      <c r="H220" s="23" t="str">
        <f aca="false">IF(OR(G220="",G220&lt;=0),"",SUMIFS($C$2:C220,$B$2:B220,"&gt;"&amp;_xlfn.MAXIFS($B$2:B219,$E$2:E219,"Igen"))/G220*100)</f>
        <v/>
      </c>
      <c r="I220" s="23" t="str">
        <f aca="false">IF(OR(G220="",G220&lt;=0),"",SUMIFS($F$2:F220,$B$2:B220,"&gt;"&amp;_xlfn.MAXIFS($B$2:B219,$E$2:E219,"Igen"))/G220)</f>
        <v/>
      </c>
      <c r="J220" s="17"/>
    </row>
    <row r="221" customFormat="false" ht="15" hidden="false" customHeight="false" outlineLevel="0" collapsed="false">
      <c r="A221" s="19"/>
      <c r="B221" s="20"/>
      <c r="C221" s="21"/>
      <c r="D221" s="20"/>
      <c r="E221" s="17"/>
      <c r="F221" s="16" t="str">
        <f aca="false">IF(OR(C221="",D221=""),"",C221*D221)</f>
        <v/>
      </c>
      <c r="G221" s="22" t="str">
        <f aca="false">IF(OR(B221="",E221&lt;&gt;"Igen",COUNTIF($E$2:E220,"Igen")=0),"",B221-_xlfn.MAXIFS($B$2:B220,$E$2:E220,"Igen"))</f>
        <v/>
      </c>
      <c r="H221" s="23" t="str">
        <f aca="false">IF(OR(G221="",G221&lt;=0),"",SUMIFS($C$2:C221,$B$2:B221,"&gt;"&amp;_xlfn.MAXIFS($B$2:B220,$E$2:E220,"Igen"))/G221*100)</f>
        <v/>
      </c>
      <c r="I221" s="23" t="str">
        <f aca="false">IF(OR(G221="",G221&lt;=0),"",SUMIFS($F$2:F221,$B$2:B221,"&gt;"&amp;_xlfn.MAXIFS($B$2:B220,$E$2:E220,"Igen"))/G221)</f>
        <v/>
      </c>
      <c r="J221" s="17"/>
    </row>
    <row r="222" customFormat="false" ht="15" hidden="false" customHeight="false" outlineLevel="0" collapsed="false">
      <c r="A222" s="19"/>
      <c r="B222" s="20"/>
      <c r="C222" s="21"/>
      <c r="D222" s="20"/>
      <c r="E222" s="17"/>
      <c r="F222" s="16" t="str">
        <f aca="false">IF(OR(C222="",D222=""),"",C222*D222)</f>
        <v/>
      </c>
      <c r="G222" s="22" t="str">
        <f aca="false">IF(OR(B222="",E222&lt;&gt;"Igen",COUNTIF($E$2:E221,"Igen")=0),"",B222-_xlfn.MAXIFS($B$2:B221,$E$2:E221,"Igen"))</f>
        <v/>
      </c>
      <c r="H222" s="23" t="str">
        <f aca="false">IF(OR(G222="",G222&lt;=0),"",SUMIFS($C$2:C222,$B$2:B222,"&gt;"&amp;_xlfn.MAXIFS($B$2:B221,$E$2:E221,"Igen"))/G222*100)</f>
        <v/>
      </c>
      <c r="I222" s="23" t="str">
        <f aca="false">IF(OR(G222="",G222&lt;=0),"",SUMIFS($F$2:F222,$B$2:B222,"&gt;"&amp;_xlfn.MAXIFS($B$2:B221,$E$2:E221,"Igen"))/G222)</f>
        <v/>
      </c>
      <c r="J222" s="17"/>
    </row>
    <row r="223" customFormat="false" ht="15" hidden="false" customHeight="false" outlineLevel="0" collapsed="false">
      <c r="A223" s="19"/>
      <c r="B223" s="20"/>
      <c r="C223" s="21"/>
      <c r="D223" s="20"/>
      <c r="E223" s="17"/>
      <c r="F223" s="16" t="str">
        <f aca="false">IF(OR(C223="",D223=""),"",C223*D223)</f>
        <v/>
      </c>
      <c r="G223" s="22" t="str">
        <f aca="false">IF(OR(B223="",E223&lt;&gt;"Igen",COUNTIF($E$2:E222,"Igen")=0),"",B223-_xlfn.MAXIFS($B$2:B222,$E$2:E222,"Igen"))</f>
        <v/>
      </c>
      <c r="H223" s="23" t="str">
        <f aca="false">IF(OR(G223="",G223&lt;=0),"",SUMIFS($C$2:C223,$B$2:B223,"&gt;"&amp;_xlfn.MAXIFS($B$2:B222,$E$2:E222,"Igen"))/G223*100)</f>
        <v/>
      </c>
      <c r="I223" s="23" t="str">
        <f aca="false">IF(OR(G223="",G223&lt;=0),"",SUMIFS($F$2:F223,$B$2:B223,"&gt;"&amp;_xlfn.MAXIFS($B$2:B222,$E$2:E222,"Igen"))/G223)</f>
        <v/>
      </c>
      <c r="J223" s="17"/>
    </row>
    <row r="224" customFormat="false" ht="15" hidden="false" customHeight="false" outlineLevel="0" collapsed="false">
      <c r="A224" s="19"/>
      <c r="B224" s="20"/>
      <c r="C224" s="21"/>
      <c r="D224" s="20"/>
      <c r="E224" s="17"/>
      <c r="F224" s="16" t="str">
        <f aca="false">IF(OR(C224="",D224=""),"",C224*D224)</f>
        <v/>
      </c>
      <c r="G224" s="22" t="str">
        <f aca="false">IF(OR(B224="",E224&lt;&gt;"Igen",COUNTIF($E$2:E223,"Igen")=0),"",B224-_xlfn.MAXIFS($B$2:B223,$E$2:E223,"Igen"))</f>
        <v/>
      </c>
      <c r="H224" s="23" t="str">
        <f aca="false">IF(OR(G224="",G224&lt;=0),"",SUMIFS($C$2:C224,$B$2:B224,"&gt;"&amp;_xlfn.MAXIFS($B$2:B223,$E$2:E223,"Igen"))/G224*100)</f>
        <v/>
      </c>
      <c r="I224" s="23" t="str">
        <f aca="false">IF(OR(G224="",G224&lt;=0),"",SUMIFS($F$2:F224,$B$2:B224,"&gt;"&amp;_xlfn.MAXIFS($B$2:B223,$E$2:E223,"Igen"))/G224)</f>
        <v/>
      </c>
      <c r="J224" s="17"/>
    </row>
    <row r="225" customFormat="false" ht="15" hidden="false" customHeight="false" outlineLevel="0" collapsed="false">
      <c r="A225" s="19"/>
      <c r="B225" s="20"/>
      <c r="C225" s="21"/>
      <c r="D225" s="20"/>
      <c r="E225" s="17"/>
      <c r="F225" s="16" t="str">
        <f aca="false">IF(OR(C225="",D225=""),"",C225*D225)</f>
        <v/>
      </c>
      <c r="G225" s="22" t="str">
        <f aca="false">IF(OR(B225="",E225&lt;&gt;"Igen",COUNTIF($E$2:E224,"Igen")=0),"",B225-_xlfn.MAXIFS($B$2:B224,$E$2:E224,"Igen"))</f>
        <v/>
      </c>
      <c r="H225" s="23" t="str">
        <f aca="false">IF(OR(G225="",G225&lt;=0),"",SUMIFS($C$2:C225,$B$2:B225,"&gt;"&amp;_xlfn.MAXIFS($B$2:B224,$E$2:E224,"Igen"))/G225*100)</f>
        <v/>
      </c>
      <c r="I225" s="23" t="str">
        <f aca="false">IF(OR(G225="",G225&lt;=0),"",SUMIFS($F$2:F225,$B$2:B225,"&gt;"&amp;_xlfn.MAXIFS($B$2:B224,$E$2:E224,"Igen"))/G225)</f>
        <v/>
      </c>
      <c r="J225" s="17"/>
    </row>
    <row r="226" customFormat="false" ht="15" hidden="false" customHeight="false" outlineLevel="0" collapsed="false">
      <c r="A226" s="19"/>
      <c r="B226" s="20"/>
      <c r="C226" s="21"/>
      <c r="D226" s="20"/>
      <c r="E226" s="17"/>
      <c r="F226" s="16" t="str">
        <f aca="false">IF(OR(C226="",D226=""),"",C226*D226)</f>
        <v/>
      </c>
      <c r="G226" s="22" t="str">
        <f aca="false">IF(OR(B226="",E226&lt;&gt;"Igen",COUNTIF($E$2:E225,"Igen")=0),"",B226-_xlfn.MAXIFS($B$2:B225,$E$2:E225,"Igen"))</f>
        <v/>
      </c>
      <c r="H226" s="23" t="str">
        <f aca="false">IF(OR(G226="",G226&lt;=0),"",SUMIFS($C$2:C226,$B$2:B226,"&gt;"&amp;_xlfn.MAXIFS($B$2:B225,$E$2:E225,"Igen"))/G226*100)</f>
        <v/>
      </c>
      <c r="I226" s="23" t="str">
        <f aca="false">IF(OR(G226="",G226&lt;=0),"",SUMIFS($F$2:F226,$B$2:B226,"&gt;"&amp;_xlfn.MAXIFS($B$2:B225,$E$2:E225,"Igen"))/G226)</f>
        <v/>
      </c>
      <c r="J226" s="17"/>
    </row>
    <row r="227" customFormat="false" ht="15" hidden="false" customHeight="false" outlineLevel="0" collapsed="false">
      <c r="A227" s="19"/>
      <c r="B227" s="20"/>
      <c r="C227" s="21"/>
      <c r="D227" s="20"/>
      <c r="E227" s="17"/>
      <c r="F227" s="16" t="str">
        <f aca="false">IF(OR(C227="",D227=""),"",C227*D227)</f>
        <v/>
      </c>
      <c r="G227" s="22" t="str">
        <f aca="false">IF(OR(B227="",E227&lt;&gt;"Igen",COUNTIF($E$2:E226,"Igen")=0),"",B227-_xlfn.MAXIFS($B$2:B226,$E$2:E226,"Igen"))</f>
        <v/>
      </c>
      <c r="H227" s="23" t="str">
        <f aca="false">IF(OR(G227="",G227&lt;=0),"",SUMIFS($C$2:C227,$B$2:B227,"&gt;"&amp;_xlfn.MAXIFS($B$2:B226,$E$2:E226,"Igen"))/G227*100)</f>
        <v/>
      </c>
      <c r="I227" s="23" t="str">
        <f aca="false">IF(OR(G227="",G227&lt;=0),"",SUMIFS($F$2:F227,$B$2:B227,"&gt;"&amp;_xlfn.MAXIFS($B$2:B226,$E$2:E226,"Igen"))/G227)</f>
        <v/>
      </c>
      <c r="J227" s="17"/>
    </row>
    <row r="228" customFormat="false" ht="15" hidden="false" customHeight="false" outlineLevel="0" collapsed="false">
      <c r="A228" s="19"/>
      <c r="B228" s="20"/>
      <c r="C228" s="21"/>
      <c r="D228" s="20"/>
      <c r="E228" s="17"/>
      <c r="F228" s="16" t="str">
        <f aca="false">IF(OR(C228="",D228=""),"",C228*D228)</f>
        <v/>
      </c>
      <c r="G228" s="22" t="str">
        <f aca="false">IF(OR(B228="",E228&lt;&gt;"Igen",COUNTIF($E$2:E227,"Igen")=0),"",B228-_xlfn.MAXIFS($B$2:B227,$E$2:E227,"Igen"))</f>
        <v/>
      </c>
      <c r="H228" s="23" t="str">
        <f aca="false">IF(OR(G228="",G228&lt;=0),"",SUMIFS($C$2:C228,$B$2:B228,"&gt;"&amp;_xlfn.MAXIFS($B$2:B227,$E$2:E227,"Igen"))/G228*100)</f>
        <v/>
      </c>
      <c r="I228" s="23" t="str">
        <f aca="false">IF(OR(G228="",G228&lt;=0),"",SUMIFS($F$2:F228,$B$2:B228,"&gt;"&amp;_xlfn.MAXIFS($B$2:B227,$E$2:E227,"Igen"))/G228)</f>
        <v/>
      </c>
      <c r="J228" s="17"/>
    </row>
    <row r="229" customFormat="false" ht="15" hidden="false" customHeight="false" outlineLevel="0" collapsed="false">
      <c r="A229" s="19"/>
      <c r="B229" s="20"/>
      <c r="C229" s="21"/>
      <c r="D229" s="20"/>
      <c r="E229" s="17"/>
      <c r="F229" s="16" t="str">
        <f aca="false">IF(OR(C229="",D229=""),"",C229*D229)</f>
        <v/>
      </c>
      <c r="G229" s="22" t="str">
        <f aca="false">IF(OR(B229="",E229&lt;&gt;"Igen",COUNTIF($E$2:E228,"Igen")=0),"",B229-_xlfn.MAXIFS($B$2:B228,$E$2:E228,"Igen"))</f>
        <v/>
      </c>
      <c r="H229" s="23" t="str">
        <f aca="false">IF(OR(G229="",G229&lt;=0),"",SUMIFS($C$2:C229,$B$2:B229,"&gt;"&amp;_xlfn.MAXIFS($B$2:B228,$E$2:E228,"Igen"))/G229*100)</f>
        <v/>
      </c>
      <c r="I229" s="23" t="str">
        <f aca="false">IF(OR(G229="",G229&lt;=0),"",SUMIFS($F$2:F229,$B$2:B229,"&gt;"&amp;_xlfn.MAXIFS($B$2:B228,$E$2:E228,"Igen"))/G229)</f>
        <v/>
      </c>
      <c r="J229" s="17"/>
    </row>
    <row r="230" customFormat="false" ht="15" hidden="false" customHeight="false" outlineLevel="0" collapsed="false">
      <c r="A230" s="19"/>
      <c r="B230" s="20"/>
      <c r="C230" s="21"/>
      <c r="D230" s="20"/>
      <c r="E230" s="17"/>
      <c r="F230" s="16" t="str">
        <f aca="false">IF(OR(C230="",D230=""),"",C230*D230)</f>
        <v/>
      </c>
      <c r="G230" s="22" t="str">
        <f aca="false">IF(OR(B230="",E230&lt;&gt;"Igen",COUNTIF($E$2:E229,"Igen")=0),"",B230-_xlfn.MAXIFS($B$2:B229,$E$2:E229,"Igen"))</f>
        <v/>
      </c>
      <c r="H230" s="23" t="str">
        <f aca="false">IF(OR(G230="",G230&lt;=0),"",SUMIFS($C$2:C230,$B$2:B230,"&gt;"&amp;_xlfn.MAXIFS($B$2:B229,$E$2:E229,"Igen"))/G230*100)</f>
        <v/>
      </c>
      <c r="I230" s="23" t="str">
        <f aca="false">IF(OR(G230="",G230&lt;=0),"",SUMIFS($F$2:F230,$B$2:B230,"&gt;"&amp;_xlfn.MAXIFS($B$2:B229,$E$2:E229,"Igen"))/G230)</f>
        <v/>
      </c>
      <c r="J230" s="17"/>
    </row>
    <row r="231" customFormat="false" ht="15" hidden="false" customHeight="false" outlineLevel="0" collapsed="false">
      <c r="A231" s="19"/>
      <c r="B231" s="20"/>
      <c r="C231" s="21"/>
      <c r="D231" s="20"/>
      <c r="E231" s="17"/>
      <c r="F231" s="16" t="str">
        <f aca="false">IF(OR(C231="",D231=""),"",C231*D231)</f>
        <v/>
      </c>
      <c r="G231" s="22" t="str">
        <f aca="false">IF(OR(B231="",E231&lt;&gt;"Igen",COUNTIF($E$2:E230,"Igen")=0),"",B231-_xlfn.MAXIFS($B$2:B230,$E$2:E230,"Igen"))</f>
        <v/>
      </c>
      <c r="H231" s="23" t="str">
        <f aca="false">IF(OR(G231="",G231&lt;=0),"",SUMIFS($C$2:C231,$B$2:B231,"&gt;"&amp;_xlfn.MAXIFS($B$2:B230,$E$2:E230,"Igen"))/G231*100)</f>
        <v/>
      </c>
      <c r="I231" s="23" t="str">
        <f aca="false">IF(OR(G231="",G231&lt;=0),"",SUMIFS($F$2:F231,$B$2:B231,"&gt;"&amp;_xlfn.MAXIFS($B$2:B230,$E$2:E230,"Igen"))/G231)</f>
        <v/>
      </c>
      <c r="J231" s="17"/>
    </row>
    <row r="232" customFormat="false" ht="15" hidden="false" customHeight="false" outlineLevel="0" collapsed="false">
      <c r="A232" s="19"/>
      <c r="B232" s="20"/>
      <c r="C232" s="21"/>
      <c r="D232" s="20"/>
      <c r="E232" s="17"/>
      <c r="F232" s="16" t="str">
        <f aca="false">IF(OR(C232="",D232=""),"",C232*D232)</f>
        <v/>
      </c>
      <c r="G232" s="22" t="str">
        <f aca="false">IF(OR(B232="",E232&lt;&gt;"Igen",COUNTIF($E$2:E231,"Igen")=0),"",B232-_xlfn.MAXIFS($B$2:B231,$E$2:E231,"Igen"))</f>
        <v/>
      </c>
      <c r="H232" s="23" t="str">
        <f aca="false">IF(OR(G232="",G232&lt;=0),"",SUMIFS($C$2:C232,$B$2:B232,"&gt;"&amp;_xlfn.MAXIFS($B$2:B231,$E$2:E231,"Igen"))/G232*100)</f>
        <v/>
      </c>
      <c r="I232" s="23" t="str">
        <f aca="false">IF(OR(G232="",G232&lt;=0),"",SUMIFS($F$2:F232,$B$2:B232,"&gt;"&amp;_xlfn.MAXIFS($B$2:B231,$E$2:E231,"Igen"))/G232)</f>
        <v/>
      </c>
      <c r="J232" s="17"/>
    </row>
    <row r="233" customFormat="false" ht="15" hidden="false" customHeight="false" outlineLevel="0" collapsed="false">
      <c r="A233" s="19"/>
      <c r="B233" s="20"/>
      <c r="C233" s="21"/>
      <c r="D233" s="20"/>
      <c r="E233" s="17"/>
      <c r="F233" s="16" t="str">
        <f aca="false">IF(OR(C233="",D233=""),"",C233*D233)</f>
        <v/>
      </c>
      <c r="G233" s="22" t="str">
        <f aca="false">IF(OR(B233="",E233&lt;&gt;"Igen",COUNTIF($E$2:E232,"Igen")=0),"",B233-_xlfn.MAXIFS($B$2:B232,$E$2:E232,"Igen"))</f>
        <v/>
      </c>
      <c r="H233" s="23" t="str">
        <f aca="false">IF(OR(G233="",G233&lt;=0),"",SUMIFS($C$2:C233,$B$2:B233,"&gt;"&amp;_xlfn.MAXIFS($B$2:B232,$E$2:E232,"Igen"))/G233*100)</f>
        <v/>
      </c>
      <c r="I233" s="23" t="str">
        <f aca="false">IF(OR(G233="",G233&lt;=0),"",SUMIFS($F$2:F233,$B$2:B233,"&gt;"&amp;_xlfn.MAXIFS($B$2:B232,$E$2:E232,"Igen"))/G233)</f>
        <v/>
      </c>
      <c r="J233" s="17"/>
    </row>
    <row r="234" customFormat="false" ht="15" hidden="false" customHeight="false" outlineLevel="0" collapsed="false">
      <c r="A234" s="19"/>
      <c r="B234" s="20"/>
      <c r="C234" s="21"/>
      <c r="D234" s="20"/>
      <c r="E234" s="17"/>
      <c r="F234" s="16" t="str">
        <f aca="false">IF(OR(C234="",D234=""),"",C234*D234)</f>
        <v/>
      </c>
      <c r="G234" s="22" t="str">
        <f aca="false">IF(OR(B234="",E234&lt;&gt;"Igen",COUNTIF($E$2:E233,"Igen")=0),"",B234-_xlfn.MAXIFS($B$2:B233,$E$2:E233,"Igen"))</f>
        <v/>
      </c>
      <c r="H234" s="23" t="str">
        <f aca="false">IF(OR(G234="",G234&lt;=0),"",SUMIFS($C$2:C234,$B$2:B234,"&gt;"&amp;_xlfn.MAXIFS($B$2:B233,$E$2:E233,"Igen"))/G234*100)</f>
        <v/>
      </c>
      <c r="I234" s="23" t="str">
        <f aca="false">IF(OR(G234="",G234&lt;=0),"",SUMIFS($F$2:F234,$B$2:B234,"&gt;"&amp;_xlfn.MAXIFS($B$2:B233,$E$2:E233,"Igen"))/G234)</f>
        <v/>
      </c>
      <c r="J234" s="17"/>
    </row>
    <row r="235" customFormat="false" ht="15" hidden="false" customHeight="false" outlineLevel="0" collapsed="false">
      <c r="A235" s="19"/>
      <c r="B235" s="20"/>
      <c r="C235" s="21"/>
      <c r="D235" s="20"/>
      <c r="E235" s="17"/>
      <c r="F235" s="16" t="str">
        <f aca="false">IF(OR(C235="",D235=""),"",C235*D235)</f>
        <v/>
      </c>
      <c r="G235" s="22" t="str">
        <f aca="false">IF(OR(B235="",E235&lt;&gt;"Igen",COUNTIF($E$2:E234,"Igen")=0),"",B235-_xlfn.MAXIFS($B$2:B234,$E$2:E234,"Igen"))</f>
        <v/>
      </c>
      <c r="H235" s="23" t="str">
        <f aca="false">IF(OR(G235="",G235&lt;=0),"",SUMIFS($C$2:C235,$B$2:B235,"&gt;"&amp;_xlfn.MAXIFS($B$2:B234,$E$2:E234,"Igen"))/G235*100)</f>
        <v/>
      </c>
      <c r="I235" s="23" t="str">
        <f aca="false">IF(OR(G235="",G235&lt;=0),"",SUMIFS($F$2:F235,$B$2:B235,"&gt;"&amp;_xlfn.MAXIFS($B$2:B234,$E$2:E234,"Igen"))/G235)</f>
        <v/>
      </c>
      <c r="J235" s="17"/>
    </row>
    <row r="236" customFormat="false" ht="15" hidden="false" customHeight="false" outlineLevel="0" collapsed="false">
      <c r="A236" s="19"/>
      <c r="B236" s="20"/>
      <c r="C236" s="21"/>
      <c r="D236" s="20"/>
      <c r="E236" s="17"/>
      <c r="F236" s="16" t="str">
        <f aca="false">IF(OR(C236="",D236=""),"",C236*D236)</f>
        <v/>
      </c>
      <c r="G236" s="22" t="str">
        <f aca="false">IF(OR(B236="",E236&lt;&gt;"Igen",COUNTIF($E$2:E235,"Igen")=0),"",B236-_xlfn.MAXIFS($B$2:B235,$E$2:E235,"Igen"))</f>
        <v/>
      </c>
      <c r="H236" s="23" t="str">
        <f aca="false">IF(OR(G236="",G236&lt;=0),"",SUMIFS($C$2:C236,$B$2:B236,"&gt;"&amp;_xlfn.MAXIFS($B$2:B235,$E$2:E235,"Igen"))/G236*100)</f>
        <v/>
      </c>
      <c r="I236" s="23" t="str">
        <f aca="false">IF(OR(G236="",G236&lt;=0),"",SUMIFS($F$2:F236,$B$2:B236,"&gt;"&amp;_xlfn.MAXIFS($B$2:B235,$E$2:E235,"Igen"))/G236)</f>
        <v/>
      </c>
      <c r="J236" s="17"/>
    </row>
    <row r="237" customFormat="false" ht="15" hidden="false" customHeight="false" outlineLevel="0" collapsed="false">
      <c r="A237" s="19"/>
      <c r="B237" s="20"/>
      <c r="C237" s="21"/>
      <c r="D237" s="20"/>
      <c r="E237" s="17"/>
      <c r="F237" s="16" t="str">
        <f aca="false">IF(OR(C237="",D237=""),"",C237*D237)</f>
        <v/>
      </c>
      <c r="G237" s="22" t="str">
        <f aca="false">IF(OR(B237="",E237&lt;&gt;"Igen",COUNTIF($E$2:E236,"Igen")=0),"",B237-_xlfn.MAXIFS($B$2:B236,$E$2:E236,"Igen"))</f>
        <v/>
      </c>
      <c r="H237" s="23" t="str">
        <f aca="false">IF(OR(G237="",G237&lt;=0),"",SUMIFS($C$2:C237,$B$2:B237,"&gt;"&amp;_xlfn.MAXIFS($B$2:B236,$E$2:E236,"Igen"))/G237*100)</f>
        <v/>
      </c>
      <c r="I237" s="23" t="str">
        <f aca="false">IF(OR(G237="",G237&lt;=0),"",SUMIFS($F$2:F237,$B$2:B237,"&gt;"&amp;_xlfn.MAXIFS($B$2:B236,$E$2:E236,"Igen"))/G237)</f>
        <v/>
      </c>
      <c r="J237" s="17"/>
    </row>
    <row r="238" customFormat="false" ht="15" hidden="false" customHeight="false" outlineLevel="0" collapsed="false">
      <c r="A238" s="19"/>
      <c r="B238" s="20"/>
      <c r="C238" s="21"/>
      <c r="D238" s="20"/>
      <c r="E238" s="17"/>
      <c r="F238" s="16" t="str">
        <f aca="false">IF(OR(C238="",D238=""),"",C238*D238)</f>
        <v/>
      </c>
      <c r="G238" s="22" t="str">
        <f aca="false">IF(OR(B238="",E238&lt;&gt;"Igen",COUNTIF($E$2:E237,"Igen")=0),"",B238-_xlfn.MAXIFS($B$2:B237,$E$2:E237,"Igen"))</f>
        <v/>
      </c>
      <c r="H238" s="23" t="str">
        <f aca="false">IF(OR(G238="",G238&lt;=0),"",SUMIFS($C$2:C238,$B$2:B238,"&gt;"&amp;_xlfn.MAXIFS($B$2:B237,$E$2:E237,"Igen"))/G238*100)</f>
        <v/>
      </c>
      <c r="I238" s="23" t="str">
        <f aca="false">IF(OR(G238="",G238&lt;=0),"",SUMIFS($F$2:F238,$B$2:B238,"&gt;"&amp;_xlfn.MAXIFS($B$2:B237,$E$2:E237,"Igen"))/G238)</f>
        <v/>
      </c>
      <c r="J238" s="17"/>
    </row>
    <row r="239" customFormat="false" ht="15" hidden="false" customHeight="false" outlineLevel="0" collapsed="false">
      <c r="A239" s="19"/>
      <c r="B239" s="20"/>
      <c r="C239" s="21"/>
      <c r="D239" s="20"/>
      <c r="E239" s="17"/>
      <c r="F239" s="16" t="str">
        <f aca="false">IF(OR(C239="",D239=""),"",C239*D239)</f>
        <v/>
      </c>
      <c r="G239" s="22" t="str">
        <f aca="false">IF(OR(B239="",E239&lt;&gt;"Igen",COUNTIF($E$2:E238,"Igen")=0),"",B239-_xlfn.MAXIFS($B$2:B238,$E$2:E238,"Igen"))</f>
        <v/>
      </c>
      <c r="H239" s="23" t="str">
        <f aca="false">IF(OR(G239="",G239&lt;=0),"",SUMIFS($C$2:C239,$B$2:B239,"&gt;"&amp;_xlfn.MAXIFS($B$2:B238,$E$2:E238,"Igen"))/G239*100)</f>
        <v/>
      </c>
      <c r="I239" s="23" t="str">
        <f aca="false">IF(OR(G239="",G239&lt;=0),"",SUMIFS($F$2:F239,$B$2:B239,"&gt;"&amp;_xlfn.MAXIFS($B$2:B238,$E$2:E238,"Igen"))/G239)</f>
        <v/>
      </c>
      <c r="J239" s="17"/>
    </row>
    <row r="240" customFormat="false" ht="15" hidden="false" customHeight="false" outlineLevel="0" collapsed="false">
      <c r="A240" s="19"/>
      <c r="B240" s="20"/>
      <c r="C240" s="21"/>
      <c r="D240" s="20"/>
      <c r="E240" s="17"/>
      <c r="F240" s="16" t="str">
        <f aca="false">IF(OR(C240="",D240=""),"",C240*D240)</f>
        <v/>
      </c>
      <c r="G240" s="22" t="str">
        <f aca="false">IF(OR(B240="",E240&lt;&gt;"Igen",COUNTIF($E$2:E239,"Igen")=0),"",B240-_xlfn.MAXIFS($B$2:B239,$E$2:E239,"Igen"))</f>
        <v/>
      </c>
      <c r="H240" s="23" t="str">
        <f aca="false">IF(OR(G240="",G240&lt;=0),"",SUMIFS($C$2:C240,$B$2:B240,"&gt;"&amp;_xlfn.MAXIFS($B$2:B239,$E$2:E239,"Igen"))/G240*100)</f>
        <v/>
      </c>
      <c r="I240" s="23" t="str">
        <f aca="false">IF(OR(G240="",G240&lt;=0),"",SUMIFS($F$2:F240,$B$2:B240,"&gt;"&amp;_xlfn.MAXIFS($B$2:B239,$E$2:E239,"Igen"))/G240)</f>
        <v/>
      </c>
      <c r="J240" s="17"/>
    </row>
    <row r="241" customFormat="false" ht="15" hidden="false" customHeight="false" outlineLevel="0" collapsed="false">
      <c r="A241" s="19"/>
      <c r="B241" s="20"/>
      <c r="C241" s="21"/>
      <c r="D241" s="20"/>
      <c r="E241" s="17"/>
      <c r="F241" s="16" t="str">
        <f aca="false">IF(OR(C241="",D241=""),"",C241*D241)</f>
        <v/>
      </c>
      <c r="G241" s="22" t="str">
        <f aca="false">IF(OR(B241="",E241&lt;&gt;"Igen",COUNTIF($E$2:E240,"Igen")=0),"",B241-_xlfn.MAXIFS($B$2:B240,$E$2:E240,"Igen"))</f>
        <v/>
      </c>
      <c r="H241" s="23" t="str">
        <f aca="false">IF(OR(G241="",G241&lt;=0),"",SUMIFS($C$2:C241,$B$2:B241,"&gt;"&amp;_xlfn.MAXIFS($B$2:B240,$E$2:E240,"Igen"))/G241*100)</f>
        <v/>
      </c>
      <c r="I241" s="23" t="str">
        <f aca="false">IF(OR(G241="",G241&lt;=0),"",SUMIFS($F$2:F241,$B$2:B241,"&gt;"&amp;_xlfn.MAXIFS($B$2:B240,$E$2:E240,"Igen"))/G241)</f>
        <v/>
      </c>
      <c r="J241" s="17"/>
    </row>
    <row r="242" customFormat="false" ht="15" hidden="false" customHeight="false" outlineLevel="0" collapsed="false">
      <c r="A242" s="19"/>
      <c r="B242" s="20"/>
      <c r="C242" s="21"/>
      <c r="D242" s="20"/>
      <c r="E242" s="17"/>
      <c r="F242" s="16" t="str">
        <f aca="false">IF(OR(C242="",D242=""),"",C242*D242)</f>
        <v/>
      </c>
      <c r="G242" s="22" t="str">
        <f aca="false">IF(OR(B242="",E242&lt;&gt;"Igen",COUNTIF($E$2:E241,"Igen")=0),"",B242-_xlfn.MAXIFS($B$2:B241,$E$2:E241,"Igen"))</f>
        <v/>
      </c>
      <c r="H242" s="23" t="str">
        <f aca="false">IF(OR(G242="",G242&lt;=0),"",SUMIFS($C$2:C242,$B$2:B242,"&gt;"&amp;_xlfn.MAXIFS($B$2:B241,$E$2:E241,"Igen"))/G242*100)</f>
        <v/>
      </c>
      <c r="I242" s="23" t="str">
        <f aca="false">IF(OR(G242="",G242&lt;=0),"",SUMIFS($F$2:F242,$B$2:B242,"&gt;"&amp;_xlfn.MAXIFS($B$2:B241,$E$2:E241,"Igen"))/G242)</f>
        <v/>
      </c>
      <c r="J242" s="17"/>
    </row>
    <row r="243" customFormat="false" ht="15" hidden="false" customHeight="false" outlineLevel="0" collapsed="false">
      <c r="A243" s="19"/>
      <c r="B243" s="20"/>
      <c r="C243" s="21"/>
      <c r="D243" s="20"/>
      <c r="E243" s="17"/>
      <c r="F243" s="16" t="str">
        <f aca="false">IF(OR(C243="",D243=""),"",C243*D243)</f>
        <v/>
      </c>
      <c r="G243" s="22" t="str">
        <f aca="false">IF(OR(B243="",E243&lt;&gt;"Igen",COUNTIF($E$2:E242,"Igen")=0),"",B243-_xlfn.MAXIFS($B$2:B242,$E$2:E242,"Igen"))</f>
        <v/>
      </c>
      <c r="H243" s="23" t="str">
        <f aca="false">IF(OR(G243="",G243&lt;=0),"",SUMIFS($C$2:C243,$B$2:B243,"&gt;"&amp;_xlfn.MAXIFS($B$2:B242,$E$2:E242,"Igen"))/G243*100)</f>
        <v/>
      </c>
      <c r="I243" s="23" t="str">
        <f aca="false">IF(OR(G243="",G243&lt;=0),"",SUMIFS($F$2:F243,$B$2:B243,"&gt;"&amp;_xlfn.MAXIFS($B$2:B242,$E$2:E242,"Igen"))/G243)</f>
        <v/>
      </c>
      <c r="J243" s="17"/>
    </row>
    <row r="244" customFormat="false" ht="15" hidden="false" customHeight="false" outlineLevel="0" collapsed="false">
      <c r="A244" s="19"/>
      <c r="B244" s="20"/>
      <c r="C244" s="21"/>
      <c r="D244" s="20"/>
      <c r="E244" s="17"/>
      <c r="F244" s="16" t="str">
        <f aca="false">IF(OR(C244="",D244=""),"",C244*D244)</f>
        <v/>
      </c>
      <c r="G244" s="22" t="str">
        <f aca="false">IF(OR(B244="",E244&lt;&gt;"Igen",COUNTIF($E$2:E243,"Igen")=0),"",B244-_xlfn.MAXIFS($B$2:B243,$E$2:E243,"Igen"))</f>
        <v/>
      </c>
      <c r="H244" s="23" t="str">
        <f aca="false">IF(OR(G244="",G244&lt;=0),"",SUMIFS($C$2:C244,$B$2:B244,"&gt;"&amp;_xlfn.MAXIFS($B$2:B243,$E$2:E243,"Igen"))/G244*100)</f>
        <v/>
      </c>
      <c r="I244" s="23" t="str">
        <f aca="false">IF(OR(G244="",G244&lt;=0),"",SUMIFS($F$2:F244,$B$2:B244,"&gt;"&amp;_xlfn.MAXIFS($B$2:B243,$E$2:E243,"Igen"))/G244)</f>
        <v/>
      </c>
      <c r="J244" s="17"/>
    </row>
    <row r="245" customFormat="false" ht="15" hidden="false" customHeight="false" outlineLevel="0" collapsed="false">
      <c r="A245" s="19"/>
      <c r="B245" s="20"/>
      <c r="C245" s="21"/>
      <c r="D245" s="20"/>
      <c r="E245" s="17"/>
      <c r="F245" s="16" t="str">
        <f aca="false">IF(OR(C245="",D245=""),"",C245*D245)</f>
        <v/>
      </c>
      <c r="G245" s="22" t="str">
        <f aca="false">IF(OR(B245="",E245&lt;&gt;"Igen",COUNTIF($E$2:E244,"Igen")=0),"",B245-_xlfn.MAXIFS($B$2:B244,$E$2:E244,"Igen"))</f>
        <v/>
      </c>
      <c r="H245" s="23" t="str">
        <f aca="false">IF(OR(G245="",G245&lt;=0),"",SUMIFS($C$2:C245,$B$2:B245,"&gt;"&amp;_xlfn.MAXIFS($B$2:B244,$E$2:E244,"Igen"))/G245*100)</f>
        <v/>
      </c>
      <c r="I245" s="23" t="str">
        <f aca="false">IF(OR(G245="",G245&lt;=0),"",SUMIFS($F$2:F245,$B$2:B245,"&gt;"&amp;_xlfn.MAXIFS($B$2:B244,$E$2:E244,"Igen"))/G245)</f>
        <v/>
      </c>
      <c r="J245" s="17"/>
    </row>
    <row r="246" customFormat="false" ht="15" hidden="false" customHeight="false" outlineLevel="0" collapsed="false">
      <c r="A246" s="19"/>
      <c r="B246" s="20"/>
      <c r="C246" s="21"/>
      <c r="D246" s="20"/>
      <c r="E246" s="17"/>
      <c r="F246" s="16" t="str">
        <f aca="false">IF(OR(C246="",D246=""),"",C246*D246)</f>
        <v/>
      </c>
      <c r="G246" s="22" t="str">
        <f aca="false">IF(OR(B246="",E246&lt;&gt;"Igen",COUNTIF($E$2:E245,"Igen")=0),"",B246-_xlfn.MAXIFS($B$2:B245,$E$2:E245,"Igen"))</f>
        <v/>
      </c>
      <c r="H246" s="23" t="str">
        <f aca="false">IF(OR(G246="",G246&lt;=0),"",SUMIFS($C$2:C246,$B$2:B246,"&gt;"&amp;_xlfn.MAXIFS($B$2:B245,$E$2:E245,"Igen"))/G246*100)</f>
        <v/>
      </c>
      <c r="I246" s="23" t="str">
        <f aca="false">IF(OR(G246="",G246&lt;=0),"",SUMIFS($F$2:F246,$B$2:B246,"&gt;"&amp;_xlfn.MAXIFS($B$2:B245,$E$2:E245,"Igen"))/G246)</f>
        <v/>
      </c>
      <c r="J246" s="17"/>
    </row>
    <row r="247" customFormat="false" ht="15" hidden="false" customHeight="false" outlineLevel="0" collapsed="false">
      <c r="A247" s="19"/>
      <c r="B247" s="20"/>
      <c r="C247" s="21"/>
      <c r="D247" s="20"/>
      <c r="E247" s="17"/>
      <c r="F247" s="16" t="str">
        <f aca="false">IF(OR(C247="",D247=""),"",C247*D247)</f>
        <v/>
      </c>
      <c r="G247" s="22" t="str">
        <f aca="false">IF(OR(B247="",E247&lt;&gt;"Igen",COUNTIF($E$2:E246,"Igen")=0),"",B247-_xlfn.MAXIFS($B$2:B246,$E$2:E246,"Igen"))</f>
        <v/>
      </c>
      <c r="H247" s="23" t="str">
        <f aca="false">IF(OR(G247="",G247&lt;=0),"",SUMIFS($C$2:C247,$B$2:B247,"&gt;"&amp;_xlfn.MAXIFS($B$2:B246,$E$2:E246,"Igen"))/G247*100)</f>
        <v/>
      </c>
      <c r="I247" s="23" t="str">
        <f aca="false">IF(OR(G247="",G247&lt;=0),"",SUMIFS($F$2:F247,$B$2:B247,"&gt;"&amp;_xlfn.MAXIFS($B$2:B246,$E$2:E246,"Igen"))/G247)</f>
        <v/>
      </c>
      <c r="J247" s="17"/>
    </row>
    <row r="248" customFormat="false" ht="15" hidden="false" customHeight="false" outlineLevel="0" collapsed="false">
      <c r="A248" s="19"/>
      <c r="B248" s="20"/>
      <c r="C248" s="21"/>
      <c r="D248" s="20"/>
      <c r="E248" s="17"/>
      <c r="F248" s="16" t="str">
        <f aca="false">IF(OR(C248="",D248=""),"",C248*D248)</f>
        <v/>
      </c>
      <c r="G248" s="22" t="str">
        <f aca="false">IF(OR(B248="",E248&lt;&gt;"Igen",COUNTIF($E$2:E247,"Igen")=0),"",B248-_xlfn.MAXIFS($B$2:B247,$E$2:E247,"Igen"))</f>
        <v/>
      </c>
      <c r="H248" s="23" t="str">
        <f aca="false">IF(OR(G248="",G248&lt;=0),"",SUMIFS($C$2:C248,$B$2:B248,"&gt;"&amp;_xlfn.MAXIFS($B$2:B247,$E$2:E247,"Igen"))/G248*100)</f>
        <v/>
      </c>
      <c r="I248" s="23" t="str">
        <f aca="false">IF(OR(G248="",G248&lt;=0),"",SUMIFS($F$2:F248,$B$2:B248,"&gt;"&amp;_xlfn.MAXIFS($B$2:B247,$E$2:E247,"Igen"))/G248)</f>
        <v/>
      </c>
      <c r="J248" s="17"/>
    </row>
    <row r="249" customFormat="false" ht="15" hidden="false" customHeight="false" outlineLevel="0" collapsed="false">
      <c r="A249" s="19"/>
      <c r="B249" s="20"/>
      <c r="C249" s="21"/>
      <c r="D249" s="20"/>
      <c r="E249" s="17"/>
      <c r="F249" s="16" t="str">
        <f aca="false">IF(OR(C249="",D249=""),"",C249*D249)</f>
        <v/>
      </c>
      <c r="G249" s="22" t="str">
        <f aca="false">IF(OR(B249="",E249&lt;&gt;"Igen",COUNTIF($E$2:E248,"Igen")=0),"",B249-_xlfn.MAXIFS($B$2:B248,$E$2:E248,"Igen"))</f>
        <v/>
      </c>
      <c r="H249" s="23" t="str">
        <f aca="false">IF(OR(G249="",G249&lt;=0),"",SUMIFS($C$2:C249,$B$2:B249,"&gt;"&amp;_xlfn.MAXIFS($B$2:B248,$E$2:E248,"Igen"))/G249*100)</f>
        <v/>
      </c>
      <c r="I249" s="23" t="str">
        <f aca="false">IF(OR(G249="",G249&lt;=0),"",SUMIFS($F$2:F249,$B$2:B249,"&gt;"&amp;_xlfn.MAXIFS($B$2:B248,$E$2:E248,"Igen"))/G249)</f>
        <v/>
      </c>
      <c r="J249" s="17"/>
    </row>
    <row r="250" customFormat="false" ht="15" hidden="false" customHeight="false" outlineLevel="0" collapsed="false">
      <c r="A250" s="19"/>
      <c r="B250" s="20"/>
      <c r="C250" s="21"/>
      <c r="D250" s="20"/>
      <c r="E250" s="17"/>
      <c r="F250" s="16" t="str">
        <f aca="false">IF(OR(C250="",D250=""),"",C250*D250)</f>
        <v/>
      </c>
      <c r="G250" s="22" t="str">
        <f aca="false">IF(OR(B250="",E250&lt;&gt;"Igen",COUNTIF($E$2:E249,"Igen")=0),"",B250-_xlfn.MAXIFS($B$2:B249,$E$2:E249,"Igen"))</f>
        <v/>
      </c>
      <c r="H250" s="23" t="str">
        <f aca="false">IF(OR(G250="",G250&lt;=0),"",SUMIFS($C$2:C250,$B$2:B250,"&gt;"&amp;_xlfn.MAXIFS($B$2:B249,$E$2:E249,"Igen"))/G250*100)</f>
        <v/>
      </c>
      <c r="I250" s="23" t="str">
        <f aca="false">IF(OR(G250="",G250&lt;=0),"",SUMIFS($F$2:F250,$B$2:B250,"&gt;"&amp;_xlfn.MAXIFS($B$2:B249,$E$2:E249,"Igen"))/G250)</f>
        <v/>
      </c>
      <c r="J250" s="17"/>
    </row>
    <row r="251" customFormat="false" ht="15" hidden="false" customHeight="false" outlineLevel="0" collapsed="false">
      <c r="A251" s="19"/>
      <c r="B251" s="20"/>
      <c r="C251" s="21"/>
      <c r="D251" s="20"/>
      <c r="E251" s="17"/>
      <c r="F251" s="16" t="str">
        <f aca="false">IF(OR(C251="",D251=""),"",C251*D251)</f>
        <v/>
      </c>
      <c r="G251" s="22" t="str">
        <f aca="false">IF(OR(B251="",E251&lt;&gt;"Igen",COUNTIF($E$2:E250,"Igen")=0),"",B251-_xlfn.MAXIFS($B$2:B250,$E$2:E250,"Igen"))</f>
        <v/>
      </c>
      <c r="H251" s="23" t="str">
        <f aca="false">IF(OR(G251="",G251&lt;=0),"",SUMIFS($C$2:C251,$B$2:B251,"&gt;"&amp;_xlfn.MAXIFS($B$2:B250,$E$2:E250,"Igen"))/G251*100)</f>
        <v/>
      </c>
      <c r="I251" s="23" t="str">
        <f aca="false">IF(OR(G251="",G251&lt;=0),"",SUMIFS($F$2:F251,$B$2:B251,"&gt;"&amp;_xlfn.MAXIFS($B$2:B250,$E$2:E250,"Igen"))/G251)</f>
        <v/>
      </c>
      <c r="J251" s="17"/>
    </row>
    <row r="252" customFormat="false" ht="15" hidden="false" customHeight="false" outlineLevel="0" collapsed="false">
      <c r="A252" s="19"/>
      <c r="B252" s="20"/>
      <c r="C252" s="21"/>
      <c r="D252" s="20"/>
      <c r="E252" s="17"/>
      <c r="F252" s="16" t="str">
        <f aca="false">IF(OR(C252="",D252=""),"",C252*D252)</f>
        <v/>
      </c>
      <c r="G252" s="22" t="str">
        <f aca="false">IF(OR(B252="",E252&lt;&gt;"Igen",COUNTIF($E$2:E251,"Igen")=0),"",B252-_xlfn.MAXIFS($B$2:B251,$E$2:E251,"Igen"))</f>
        <v/>
      </c>
      <c r="H252" s="23" t="str">
        <f aca="false">IF(OR(G252="",G252&lt;=0),"",SUMIFS($C$2:C252,$B$2:B252,"&gt;"&amp;_xlfn.MAXIFS($B$2:B251,$E$2:E251,"Igen"))/G252*100)</f>
        <v/>
      </c>
      <c r="I252" s="23" t="str">
        <f aca="false">IF(OR(G252="",G252&lt;=0),"",SUMIFS($F$2:F252,$B$2:B252,"&gt;"&amp;_xlfn.MAXIFS($B$2:B251,$E$2:E251,"Igen"))/G252)</f>
        <v/>
      </c>
      <c r="J252" s="17"/>
    </row>
    <row r="253" customFormat="false" ht="15" hidden="false" customHeight="false" outlineLevel="0" collapsed="false">
      <c r="A253" s="19"/>
      <c r="B253" s="20"/>
      <c r="C253" s="21"/>
      <c r="D253" s="20"/>
      <c r="E253" s="17"/>
      <c r="F253" s="16" t="str">
        <f aca="false">IF(OR(C253="",D253=""),"",C253*D253)</f>
        <v/>
      </c>
      <c r="G253" s="22" t="str">
        <f aca="false">IF(OR(B253="",E253&lt;&gt;"Igen",COUNTIF($E$2:E252,"Igen")=0),"",B253-_xlfn.MAXIFS($B$2:B252,$E$2:E252,"Igen"))</f>
        <v/>
      </c>
      <c r="H253" s="23" t="str">
        <f aca="false">IF(OR(G253="",G253&lt;=0),"",SUMIFS($C$2:C253,$B$2:B253,"&gt;"&amp;_xlfn.MAXIFS($B$2:B252,$E$2:E252,"Igen"))/G253*100)</f>
        <v/>
      </c>
      <c r="I253" s="23" t="str">
        <f aca="false">IF(OR(G253="",G253&lt;=0),"",SUMIFS($F$2:F253,$B$2:B253,"&gt;"&amp;_xlfn.MAXIFS($B$2:B252,$E$2:E252,"Igen"))/G253)</f>
        <v/>
      </c>
      <c r="J253" s="17"/>
    </row>
    <row r="254" customFormat="false" ht="15" hidden="false" customHeight="false" outlineLevel="0" collapsed="false">
      <c r="A254" s="19"/>
      <c r="B254" s="20"/>
      <c r="C254" s="21"/>
      <c r="D254" s="20"/>
      <c r="E254" s="17"/>
      <c r="F254" s="16" t="str">
        <f aca="false">IF(OR(C254="",D254=""),"",C254*D254)</f>
        <v/>
      </c>
      <c r="G254" s="22" t="str">
        <f aca="false">IF(OR(B254="",E254&lt;&gt;"Igen",COUNTIF($E$2:E253,"Igen")=0),"",B254-_xlfn.MAXIFS($B$2:B253,$E$2:E253,"Igen"))</f>
        <v/>
      </c>
      <c r="H254" s="23" t="str">
        <f aca="false">IF(OR(G254="",G254&lt;=0),"",SUMIFS($C$2:C254,$B$2:B254,"&gt;"&amp;_xlfn.MAXIFS($B$2:B253,$E$2:E253,"Igen"))/G254*100)</f>
        <v/>
      </c>
      <c r="I254" s="23" t="str">
        <f aca="false">IF(OR(G254="",G254&lt;=0),"",SUMIFS($F$2:F254,$B$2:B254,"&gt;"&amp;_xlfn.MAXIFS($B$2:B253,$E$2:E253,"Igen"))/G254)</f>
        <v/>
      </c>
      <c r="J254" s="17"/>
    </row>
    <row r="255" customFormat="false" ht="15" hidden="false" customHeight="false" outlineLevel="0" collapsed="false">
      <c r="A255" s="19"/>
      <c r="B255" s="20"/>
      <c r="C255" s="21"/>
      <c r="D255" s="20"/>
      <c r="E255" s="17"/>
      <c r="F255" s="16" t="str">
        <f aca="false">IF(OR(C255="",D255=""),"",C255*D255)</f>
        <v/>
      </c>
      <c r="G255" s="22" t="str">
        <f aca="false">IF(OR(B255="",E255&lt;&gt;"Igen",COUNTIF($E$2:E254,"Igen")=0),"",B255-_xlfn.MAXIFS($B$2:B254,$E$2:E254,"Igen"))</f>
        <v/>
      </c>
      <c r="H255" s="23" t="str">
        <f aca="false">IF(OR(G255="",G255&lt;=0),"",SUMIFS($C$2:C255,$B$2:B255,"&gt;"&amp;_xlfn.MAXIFS($B$2:B254,$E$2:E254,"Igen"))/G255*100)</f>
        <v/>
      </c>
      <c r="I255" s="23" t="str">
        <f aca="false">IF(OR(G255="",G255&lt;=0),"",SUMIFS($F$2:F255,$B$2:B255,"&gt;"&amp;_xlfn.MAXIFS($B$2:B254,$E$2:E254,"Igen"))/G255)</f>
        <v/>
      </c>
      <c r="J255" s="17"/>
    </row>
    <row r="256" customFormat="false" ht="15" hidden="false" customHeight="false" outlineLevel="0" collapsed="false">
      <c r="A256" s="19"/>
      <c r="B256" s="20"/>
      <c r="C256" s="21"/>
      <c r="D256" s="20"/>
      <c r="E256" s="17"/>
      <c r="F256" s="16" t="str">
        <f aca="false">IF(OR(C256="",D256=""),"",C256*D256)</f>
        <v/>
      </c>
      <c r="G256" s="22" t="str">
        <f aca="false">IF(OR(B256="",E256&lt;&gt;"Igen",COUNTIF($E$2:E255,"Igen")=0),"",B256-_xlfn.MAXIFS($B$2:B255,$E$2:E255,"Igen"))</f>
        <v/>
      </c>
      <c r="H256" s="23" t="str">
        <f aca="false">IF(OR(G256="",G256&lt;=0),"",SUMIFS($C$2:C256,$B$2:B256,"&gt;"&amp;_xlfn.MAXIFS($B$2:B255,$E$2:E255,"Igen"))/G256*100)</f>
        <v/>
      </c>
      <c r="I256" s="23" t="str">
        <f aca="false">IF(OR(G256="",G256&lt;=0),"",SUMIFS($F$2:F256,$B$2:B256,"&gt;"&amp;_xlfn.MAXIFS($B$2:B255,$E$2:E255,"Igen"))/G256)</f>
        <v/>
      </c>
      <c r="J256" s="17"/>
    </row>
    <row r="257" customFormat="false" ht="15" hidden="false" customHeight="false" outlineLevel="0" collapsed="false">
      <c r="A257" s="19"/>
      <c r="B257" s="20"/>
      <c r="C257" s="21"/>
      <c r="D257" s="20"/>
      <c r="E257" s="17"/>
      <c r="F257" s="16" t="str">
        <f aca="false">IF(OR(C257="",D257=""),"",C257*D257)</f>
        <v/>
      </c>
      <c r="G257" s="22" t="str">
        <f aca="false">IF(OR(B257="",E257&lt;&gt;"Igen",COUNTIF($E$2:E256,"Igen")=0),"",B257-_xlfn.MAXIFS($B$2:B256,$E$2:E256,"Igen"))</f>
        <v/>
      </c>
      <c r="H257" s="23" t="str">
        <f aca="false">IF(OR(G257="",G257&lt;=0),"",SUMIFS($C$2:C257,$B$2:B257,"&gt;"&amp;_xlfn.MAXIFS($B$2:B256,$E$2:E256,"Igen"))/G257*100)</f>
        <v/>
      </c>
      <c r="I257" s="23" t="str">
        <f aca="false">IF(OR(G257="",G257&lt;=0),"",SUMIFS($F$2:F257,$B$2:B257,"&gt;"&amp;_xlfn.MAXIFS($B$2:B256,$E$2:E256,"Igen"))/G257)</f>
        <v/>
      </c>
      <c r="J257" s="17"/>
    </row>
    <row r="258" customFormat="false" ht="15" hidden="false" customHeight="false" outlineLevel="0" collapsed="false">
      <c r="A258" s="19"/>
      <c r="B258" s="20"/>
      <c r="C258" s="21"/>
      <c r="D258" s="20"/>
      <c r="E258" s="17"/>
      <c r="F258" s="16" t="str">
        <f aca="false">IF(OR(C258="",D258=""),"",C258*D258)</f>
        <v/>
      </c>
      <c r="G258" s="22" t="str">
        <f aca="false">IF(OR(B258="",E258&lt;&gt;"Igen",COUNTIF($E$2:E257,"Igen")=0),"",B258-_xlfn.MAXIFS($B$2:B257,$E$2:E257,"Igen"))</f>
        <v/>
      </c>
      <c r="H258" s="23" t="str">
        <f aca="false">IF(OR(G258="",G258&lt;=0),"",SUMIFS($C$2:C258,$B$2:B258,"&gt;"&amp;_xlfn.MAXIFS($B$2:B257,$E$2:E257,"Igen"))/G258*100)</f>
        <v/>
      </c>
      <c r="I258" s="23" t="str">
        <f aca="false">IF(OR(G258="",G258&lt;=0),"",SUMIFS($F$2:F258,$B$2:B258,"&gt;"&amp;_xlfn.MAXIFS($B$2:B257,$E$2:E257,"Igen"))/G258)</f>
        <v/>
      </c>
      <c r="J258" s="17"/>
    </row>
    <row r="259" customFormat="false" ht="15" hidden="false" customHeight="false" outlineLevel="0" collapsed="false">
      <c r="A259" s="19"/>
      <c r="B259" s="20"/>
      <c r="C259" s="21"/>
      <c r="D259" s="20"/>
      <c r="E259" s="17"/>
      <c r="F259" s="16" t="str">
        <f aca="false">IF(OR(C259="",D259=""),"",C259*D259)</f>
        <v/>
      </c>
      <c r="G259" s="22" t="str">
        <f aca="false">IF(OR(B259="",E259&lt;&gt;"Igen",COUNTIF($E$2:E258,"Igen")=0),"",B259-_xlfn.MAXIFS($B$2:B258,$E$2:E258,"Igen"))</f>
        <v/>
      </c>
      <c r="H259" s="23" t="str">
        <f aca="false">IF(OR(G259="",G259&lt;=0),"",SUMIFS($C$2:C259,$B$2:B259,"&gt;"&amp;_xlfn.MAXIFS($B$2:B258,$E$2:E258,"Igen"))/G259*100)</f>
        <v/>
      </c>
      <c r="I259" s="23" t="str">
        <f aca="false">IF(OR(G259="",G259&lt;=0),"",SUMIFS($F$2:F259,$B$2:B259,"&gt;"&amp;_xlfn.MAXIFS($B$2:B258,$E$2:E258,"Igen"))/G259)</f>
        <v/>
      </c>
      <c r="J259" s="17"/>
    </row>
    <row r="260" customFormat="false" ht="15" hidden="false" customHeight="false" outlineLevel="0" collapsed="false">
      <c r="A260" s="19"/>
      <c r="B260" s="20"/>
      <c r="C260" s="21"/>
      <c r="D260" s="20"/>
      <c r="E260" s="17"/>
      <c r="F260" s="16" t="str">
        <f aca="false">IF(OR(C260="",D260=""),"",C260*D260)</f>
        <v/>
      </c>
      <c r="G260" s="22" t="str">
        <f aca="false">IF(OR(B260="",E260&lt;&gt;"Igen",COUNTIF($E$2:E259,"Igen")=0),"",B260-_xlfn.MAXIFS($B$2:B259,$E$2:E259,"Igen"))</f>
        <v/>
      </c>
      <c r="H260" s="23" t="str">
        <f aca="false">IF(OR(G260="",G260&lt;=0),"",SUMIFS($C$2:C260,$B$2:B260,"&gt;"&amp;_xlfn.MAXIFS($B$2:B259,$E$2:E259,"Igen"))/G260*100)</f>
        <v/>
      </c>
      <c r="I260" s="23" t="str">
        <f aca="false">IF(OR(G260="",G260&lt;=0),"",SUMIFS($F$2:F260,$B$2:B260,"&gt;"&amp;_xlfn.MAXIFS($B$2:B259,$E$2:E259,"Igen"))/G260)</f>
        <v/>
      </c>
      <c r="J260" s="17"/>
    </row>
    <row r="261" customFormat="false" ht="15" hidden="false" customHeight="false" outlineLevel="0" collapsed="false">
      <c r="A261" s="19"/>
      <c r="B261" s="20"/>
      <c r="C261" s="21"/>
      <c r="D261" s="20"/>
      <c r="E261" s="17"/>
      <c r="F261" s="16" t="str">
        <f aca="false">IF(OR(C261="",D261=""),"",C261*D261)</f>
        <v/>
      </c>
      <c r="G261" s="22" t="str">
        <f aca="false">IF(OR(B261="",E261&lt;&gt;"Igen",COUNTIF($E$2:E260,"Igen")=0),"",B261-_xlfn.MAXIFS($B$2:B260,$E$2:E260,"Igen"))</f>
        <v/>
      </c>
      <c r="H261" s="23" t="str">
        <f aca="false">IF(OR(G261="",G261&lt;=0),"",SUMIFS($C$2:C261,$B$2:B261,"&gt;"&amp;_xlfn.MAXIFS($B$2:B260,$E$2:E260,"Igen"))/G261*100)</f>
        <v/>
      </c>
      <c r="I261" s="23" t="str">
        <f aca="false">IF(OR(G261="",G261&lt;=0),"",SUMIFS($F$2:F261,$B$2:B261,"&gt;"&amp;_xlfn.MAXIFS($B$2:B260,$E$2:E260,"Igen"))/G261)</f>
        <v/>
      </c>
      <c r="J261" s="17"/>
    </row>
    <row r="262" customFormat="false" ht="15" hidden="false" customHeight="false" outlineLevel="0" collapsed="false">
      <c r="A262" s="19"/>
      <c r="B262" s="20"/>
      <c r="C262" s="21"/>
      <c r="D262" s="20"/>
      <c r="E262" s="17"/>
      <c r="F262" s="16" t="str">
        <f aca="false">IF(OR(C262="",D262=""),"",C262*D262)</f>
        <v/>
      </c>
      <c r="G262" s="22" t="str">
        <f aca="false">IF(OR(B262="",E262&lt;&gt;"Igen",COUNTIF($E$2:E261,"Igen")=0),"",B262-_xlfn.MAXIFS($B$2:B261,$E$2:E261,"Igen"))</f>
        <v/>
      </c>
      <c r="H262" s="23" t="str">
        <f aca="false">IF(OR(G262="",G262&lt;=0),"",SUMIFS($C$2:C262,$B$2:B262,"&gt;"&amp;_xlfn.MAXIFS($B$2:B261,$E$2:E261,"Igen"))/G262*100)</f>
        <v/>
      </c>
      <c r="I262" s="23" t="str">
        <f aca="false">IF(OR(G262="",G262&lt;=0),"",SUMIFS($F$2:F262,$B$2:B262,"&gt;"&amp;_xlfn.MAXIFS($B$2:B261,$E$2:E261,"Igen"))/G262)</f>
        <v/>
      </c>
      <c r="J262" s="17"/>
    </row>
    <row r="263" customFormat="false" ht="15" hidden="false" customHeight="false" outlineLevel="0" collapsed="false">
      <c r="A263" s="19"/>
      <c r="B263" s="20"/>
      <c r="C263" s="21"/>
      <c r="D263" s="20"/>
      <c r="E263" s="17"/>
      <c r="F263" s="16" t="str">
        <f aca="false">IF(OR(C263="",D263=""),"",C263*D263)</f>
        <v/>
      </c>
      <c r="G263" s="22" t="str">
        <f aca="false">IF(OR(B263="",E263&lt;&gt;"Igen",COUNTIF($E$2:E262,"Igen")=0),"",B263-_xlfn.MAXIFS($B$2:B262,$E$2:E262,"Igen"))</f>
        <v/>
      </c>
      <c r="H263" s="23" t="str">
        <f aca="false">IF(OR(G263="",G263&lt;=0),"",SUMIFS($C$2:C263,$B$2:B263,"&gt;"&amp;_xlfn.MAXIFS($B$2:B262,$E$2:E262,"Igen"))/G263*100)</f>
        <v/>
      </c>
      <c r="I263" s="23" t="str">
        <f aca="false">IF(OR(G263="",G263&lt;=0),"",SUMIFS($F$2:F263,$B$2:B263,"&gt;"&amp;_xlfn.MAXIFS($B$2:B262,$E$2:E262,"Igen"))/G263)</f>
        <v/>
      </c>
      <c r="J263" s="17"/>
    </row>
    <row r="264" customFormat="false" ht="15" hidden="false" customHeight="false" outlineLevel="0" collapsed="false">
      <c r="A264" s="19"/>
      <c r="B264" s="20"/>
      <c r="C264" s="21"/>
      <c r="D264" s="20"/>
      <c r="E264" s="17"/>
      <c r="F264" s="16" t="str">
        <f aca="false">IF(OR(C264="",D264=""),"",C264*D264)</f>
        <v/>
      </c>
      <c r="G264" s="22" t="str">
        <f aca="false">IF(OR(B264="",E264&lt;&gt;"Igen",COUNTIF($E$2:E263,"Igen")=0),"",B264-_xlfn.MAXIFS($B$2:B263,$E$2:E263,"Igen"))</f>
        <v/>
      </c>
      <c r="H264" s="23" t="str">
        <f aca="false">IF(OR(G264="",G264&lt;=0),"",SUMIFS($C$2:C264,$B$2:B264,"&gt;"&amp;_xlfn.MAXIFS($B$2:B263,$E$2:E263,"Igen"))/G264*100)</f>
        <v/>
      </c>
      <c r="I264" s="23" t="str">
        <f aca="false">IF(OR(G264="",G264&lt;=0),"",SUMIFS($F$2:F264,$B$2:B264,"&gt;"&amp;_xlfn.MAXIFS($B$2:B263,$E$2:E263,"Igen"))/G264)</f>
        <v/>
      </c>
      <c r="J264" s="17"/>
    </row>
    <row r="265" customFormat="false" ht="15" hidden="false" customHeight="false" outlineLevel="0" collapsed="false">
      <c r="A265" s="19"/>
      <c r="B265" s="20"/>
      <c r="C265" s="21"/>
      <c r="D265" s="20"/>
      <c r="E265" s="17"/>
      <c r="F265" s="16" t="str">
        <f aca="false">IF(OR(C265="",D265=""),"",C265*D265)</f>
        <v/>
      </c>
      <c r="G265" s="22" t="str">
        <f aca="false">IF(OR(B265="",E265&lt;&gt;"Igen",COUNTIF($E$2:E264,"Igen")=0),"",B265-_xlfn.MAXIFS($B$2:B264,$E$2:E264,"Igen"))</f>
        <v/>
      </c>
      <c r="H265" s="23" t="str">
        <f aca="false">IF(OR(G265="",G265&lt;=0),"",SUMIFS($C$2:C265,$B$2:B265,"&gt;"&amp;_xlfn.MAXIFS($B$2:B264,$E$2:E264,"Igen"))/G265*100)</f>
        <v/>
      </c>
      <c r="I265" s="23" t="str">
        <f aca="false">IF(OR(G265="",G265&lt;=0),"",SUMIFS($F$2:F265,$B$2:B265,"&gt;"&amp;_xlfn.MAXIFS($B$2:B264,$E$2:E264,"Igen"))/G265)</f>
        <v/>
      </c>
      <c r="J265" s="17"/>
    </row>
    <row r="266" customFormat="false" ht="15" hidden="false" customHeight="false" outlineLevel="0" collapsed="false">
      <c r="A266" s="19"/>
      <c r="B266" s="20"/>
      <c r="C266" s="21"/>
      <c r="D266" s="20"/>
      <c r="E266" s="17"/>
      <c r="F266" s="16" t="str">
        <f aca="false">IF(OR(C266="",D266=""),"",C266*D266)</f>
        <v/>
      </c>
      <c r="G266" s="22" t="str">
        <f aca="false">IF(OR(B266="",E266&lt;&gt;"Igen",COUNTIF($E$2:E265,"Igen")=0),"",B266-_xlfn.MAXIFS($B$2:B265,$E$2:E265,"Igen"))</f>
        <v/>
      </c>
      <c r="H266" s="23" t="str">
        <f aca="false">IF(OR(G266="",G266&lt;=0),"",SUMIFS($C$2:C266,$B$2:B266,"&gt;"&amp;_xlfn.MAXIFS($B$2:B265,$E$2:E265,"Igen"))/G266*100)</f>
        <v/>
      </c>
      <c r="I266" s="23" t="str">
        <f aca="false">IF(OR(G266="",G266&lt;=0),"",SUMIFS($F$2:F266,$B$2:B266,"&gt;"&amp;_xlfn.MAXIFS($B$2:B265,$E$2:E265,"Igen"))/G266)</f>
        <v/>
      </c>
      <c r="J266" s="17"/>
    </row>
    <row r="267" customFormat="false" ht="15" hidden="false" customHeight="false" outlineLevel="0" collapsed="false">
      <c r="A267" s="19"/>
      <c r="B267" s="20"/>
      <c r="C267" s="21"/>
      <c r="D267" s="20"/>
      <c r="E267" s="17"/>
      <c r="F267" s="16" t="str">
        <f aca="false">IF(OR(C267="",D267=""),"",C267*D267)</f>
        <v/>
      </c>
      <c r="G267" s="22" t="str">
        <f aca="false">IF(OR(B267="",E267&lt;&gt;"Igen",COUNTIF($E$2:E266,"Igen")=0),"",B267-_xlfn.MAXIFS($B$2:B266,$E$2:E266,"Igen"))</f>
        <v/>
      </c>
      <c r="H267" s="23" t="str">
        <f aca="false">IF(OR(G267="",G267&lt;=0),"",SUMIFS($C$2:C267,$B$2:B267,"&gt;"&amp;_xlfn.MAXIFS($B$2:B266,$E$2:E266,"Igen"))/G267*100)</f>
        <v/>
      </c>
      <c r="I267" s="23" t="str">
        <f aca="false">IF(OR(G267="",G267&lt;=0),"",SUMIFS($F$2:F267,$B$2:B267,"&gt;"&amp;_xlfn.MAXIFS($B$2:B266,$E$2:E266,"Igen"))/G267)</f>
        <v/>
      </c>
      <c r="J267" s="17"/>
    </row>
    <row r="268" customFormat="false" ht="15" hidden="false" customHeight="false" outlineLevel="0" collapsed="false">
      <c r="A268" s="19"/>
      <c r="B268" s="20"/>
      <c r="C268" s="21"/>
      <c r="D268" s="20"/>
      <c r="E268" s="17"/>
      <c r="F268" s="16" t="str">
        <f aca="false">IF(OR(C268="",D268=""),"",C268*D268)</f>
        <v/>
      </c>
      <c r="G268" s="22" t="str">
        <f aca="false">IF(OR(B268="",E268&lt;&gt;"Igen",COUNTIF($E$2:E267,"Igen")=0),"",B268-_xlfn.MAXIFS($B$2:B267,$E$2:E267,"Igen"))</f>
        <v/>
      </c>
      <c r="H268" s="23" t="str">
        <f aca="false">IF(OR(G268="",G268&lt;=0),"",SUMIFS($C$2:C268,$B$2:B268,"&gt;"&amp;_xlfn.MAXIFS($B$2:B267,$E$2:E267,"Igen"))/G268*100)</f>
        <v/>
      </c>
      <c r="I268" s="23" t="str">
        <f aca="false">IF(OR(G268="",G268&lt;=0),"",SUMIFS($F$2:F268,$B$2:B268,"&gt;"&amp;_xlfn.MAXIFS($B$2:B267,$E$2:E267,"Igen"))/G268)</f>
        <v/>
      </c>
      <c r="J268" s="17"/>
    </row>
    <row r="269" customFormat="false" ht="15" hidden="false" customHeight="false" outlineLevel="0" collapsed="false">
      <c r="A269" s="19"/>
      <c r="B269" s="20"/>
      <c r="C269" s="21"/>
      <c r="D269" s="20"/>
      <c r="E269" s="17"/>
      <c r="F269" s="16" t="str">
        <f aca="false">IF(OR(C269="",D269=""),"",C269*D269)</f>
        <v/>
      </c>
      <c r="G269" s="22" t="str">
        <f aca="false">IF(OR(B269="",E269&lt;&gt;"Igen",COUNTIF($E$2:E268,"Igen")=0),"",B269-_xlfn.MAXIFS($B$2:B268,$E$2:E268,"Igen"))</f>
        <v/>
      </c>
      <c r="H269" s="23" t="str">
        <f aca="false">IF(OR(G269="",G269&lt;=0),"",SUMIFS($C$2:C269,$B$2:B269,"&gt;"&amp;_xlfn.MAXIFS($B$2:B268,$E$2:E268,"Igen"))/G269*100)</f>
        <v/>
      </c>
      <c r="I269" s="23" t="str">
        <f aca="false">IF(OR(G269="",G269&lt;=0),"",SUMIFS($F$2:F269,$B$2:B269,"&gt;"&amp;_xlfn.MAXIFS($B$2:B268,$E$2:E268,"Igen"))/G269)</f>
        <v/>
      </c>
      <c r="J269" s="17"/>
    </row>
    <row r="270" customFormat="false" ht="15" hidden="false" customHeight="false" outlineLevel="0" collapsed="false">
      <c r="A270" s="19"/>
      <c r="B270" s="20"/>
      <c r="C270" s="21"/>
      <c r="D270" s="20"/>
      <c r="E270" s="17"/>
      <c r="F270" s="16" t="str">
        <f aca="false">IF(OR(C270="",D270=""),"",C270*D270)</f>
        <v/>
      </c>
      <c r="G270" s="22" t="str">
        <f aca="false">IF(OR(B270="",E270&lt;&gt;"Igen",COUNTIF($E$2:E269,"Igen")=0),"",B270-_xlfn.MAXIFS($B$2:B269,$E$2:E269,"Igen"))</f>
        <v/>
      </c>
      <c r="H270" s="23" t="str">
        <f aca="false">IF(OR(G270="",G270&lt;=0),"",SUMIFS($C$2:C270,$B$2:B270,"&gt;"&amp;_xlfn.MAXIFS($B$2:B269,$E$2:E269,"Igen"))/G270*100)</f>
        <v/>
      </c>
      <c r="I270" s="23" t="str">
        <f aca="false">IF(OR(G270="",G270&lt;=0),"",SUMIFS($F$2:F270,$B$2:B270,"&gt;"&amp;_xlfn.MAXIFS($B$2:B269,$E$2:E269,"Igen"))/G270)</f>
        <v/>
      </c>
      <c r="J270" s="17"/>
    </row>
    <row r="271" customFormat="false" ht="15" hidden="false" customHeight="false" outlineLevel="0" collapsed="false">
      <c r="A271" s="19"/>
      <c r="B271" s="20"/>
      <c r="C271" s="21"/>
      <c r="D271" s="20"/>
      <c r="E271" s="17"/>
      <c r="F271" s="16" t="str">
        <f aca="false">IF(OR(C271="",D271=""),"",C271*D271)</f>
        <v/>
      </c>
      <c r="G271" s="22" t="str">
        <f aca="false">IF(OR(B271="",E271&lt;&gt;"Igen",COUNTIF($E$2:E270,"Igen")=0),"",B271-_xlfn.MAXIFS($B$2:B270,$E$2:E270,"Igen"))</f>
        <v/>
      </c>
      <c r="H271" s="23" t="str">
        <f aca="false">IF(OR(G271="",G271&lt;=0),"",SUMIFS($C$2:C271,$B$2:B271,"&gt;"&amp;_xlfn.MAXIFS($B$2:B270,$E$2:E270,"Igen"))/G271*100)</f>
        <v/>
      </c>
      <c r="I271" s="23" t="str">
        <f aca="false">IF(OR(G271="",G271&lt;=0),"",SUMIFS($F$2:F271,$B$2:B271,"&gt;"&amp;_xlfn.MAXIFS($B$2:B270,$E$2:E270,"Igen"))/G271)</f>
        <v/>
      </c>
      <c r="J271" s="17"/>
    </row>
    <row r="272" customFormat="false" ht="15" hidden="false" customHeight="false" outlineLevel="0" collapsed="false">
      <c r="A272" s="19"/>
      <c r="B272" s="20"/>
      <c r="C272" s="21"/>
      <c r="D272" s="20"/>
      <c r="E272" s="17"/>
      <c r="F272" s="16" t="str">
        <f aca="false">IF(OR(C272="",D272=""),"",C272*D272)</f>
        <v/>
      </c>
      <c r="G272" s="22" t="str">
        <f aca="false">IF(OR(B272="",E272&lt;&gt;"Igen",COUNTIF($E$2:E271,"Igen")=0),"",B272-_xlfn.MAXIFS($B$2:B271,$E$2:E271,"Igen"))</f>
        <v/>
      </c>
      <c r="H272" s="23" t="str">
        <f aca="false">IF(OR(G272="",G272&lt;=0),"",SUMIFS($C$2:C272,$B$2:B272,"&gt;"&amp;_xlfn.MAXIFS($B$2:B271,$E$2:E271,"Igen"))/G272*100)</f>
        <v/>
      </c>
      <c r="I272" s="23" t="str">
        <f aca="false">IF(OR(G272="",G272&lt;=0),"",SUMIFS($F$2:F272,$B$2:B272,"&gt;"&amp;_xlfn.MAXIFS($B$2:B271,$E$2:E271,"Igen"))/G272)</f>
        <v/>
      </c>
      <c r="J272" s="17"/>
    </row>
    <row r="273" customFormat="false" ht="15" hidden="false" customHeight="false" outlineLevel="0" collapsed="false">
      <c r="A273" s="19"/>
      <c r="B273" s="20"/>
      <c r="C273" s="21"/>
      <c r="D273" s="20"/>
      <c r="E273" s="17"/>
      <c r="F273" s="16" t="str">
        <f aca="false">IF(OR(C273="",D273=""),"",C273*D273)</f>
        <v/>
      </c>
      <c r="G273" s="22" t="str">
        <f aca="false">IF(OR(B273="",E273&lt;&gt;"Igen",COUNTIF($E$2:E272,"Igen")=0),"",B273-_xlfn.MAXIFS($B$2:B272,$E$2:E272,"Igen"))</f>
        <v/>
      </c>
      <c r="H273" s="23" t="str">
        <f aca="false">IF(OR(G273="",G273&lt;=0),"",SUMIFS($C$2:C273,$B$2:B273,"&gt;"&amp;_xlfn.MAXIFS($B$2:B272,$E$2:E272,"Igen"))/G273*100)</f>
        <v/>
      </c>
      <c r="I273" s="23" t="str">
        <f aca="false">IF(OR(G273="",G273&lt;=0),"",SUMIFS($F$2:F273,$B$2:B273,"&gt;"&amp;_xlfn.MAXIFS($B$2:B272,$E$2:E272,"Igen"))/G273)</f>
        <v/>
      </c>
      <c r="J273" s="17"/>
    </row>
    <row r="274" customFormat="false" ht="15" hidden="false" customHeight="false" outlineLevel="0" collapsed="false">
      <c r="A274" s="19"/>
      <c r="B274" s="20"/>
      <c r="C274" s="21"/>
      <c r="D274" s="20"/>
      <c r="E274" s="17"/>
      <c r="F274" s="16" t="str">
        <f aca="false">IF(OR(C274="",D274=""),"",C274*D274)</f>
        <v/>
      </c>
      <c r="G274" s="22" t="str">
        <f aca="false">IF(OR(B274="",E274&lt;&gt;"Igen",COUNTIF($E$2:E273,"Igen")=0),"",B274-_xlfn.MAXIFS($B$2:B273,$E$2:E273,"Igen"))</f>
        <v/>
      </c>
      <c r="H274" s="23" t="str">
        <f aca="false">IF(OR(G274="",G274&lt;=0),"",SUMIFS($C$2:C274,$B$2:B274,"&gt;"&amp;_xlfn.MAXIFS($B$2:B273,$E$2:E273,"Igen"))/G274*100)</f>
        <v/>
      </c>
      <c r="I274" s="23" t="str">
        <f aca="false">IF(OR(G274="",G274&lt;=0),"",SUMIFS($F$2:F274,$B$2:B274,"&gt;"&amp;_xlfn.MAXIFS($B$2:B273,$E$2:E273,"Igen"))/G274)</f>
        <v/>
      </c>
      <c r="J274" s="17"/>
    </row>
    <row r="275" customFormat="false" ht="15" hidden="false" customHeight="false" outlineLevel="0" collapsed="false">
      <c r="A275" s="19"/>
      <c r="B275" s="20"/>
      <c r="C275" s="21"/>
      <c r="D275" s="20"/>
      <c r="E275" s="17"/>
      <c r="F275" s="16" t="str">
        <f aca="false">IF(OR(C275="",D275=""),"",C275*D275)</f>
        <v/>
      </c>
      <c r="G275" s="22" t="str">
        <f aca="false">IF(OR(B275="",E275&lt;&gt;"Igen",COUNTIF($E$2:E274,"Igen")=0),"",B275-_xlfn.MAXIFS($B$2:B274,$E$2:E274,"Igen"))</f>
        <v/>
      </c>
      <c r="H275" s="23" t="str">
        <f aca="false">IF(OR(G275="",G275&lt;=0),"",SUMIFS($C$2:C275,$B$2:B275,"&gt;"&amp;_xlfn.MAXIFS($B$2:B274,$E$2:E274,"Igen"))/G275*100)</f>
        <v/>
      </c>
      <c r="I275" s="23" t="str">
        <f aca="false">IF(OR(G275="",G275&lt;=0),"",SUMIFS($F$2:F275,$B$2:B275,"&gt;"&amp;_xlfn.MAXIFS($B$2:B274,$E$2:E274,"Igen"))/G275)</f>
        <v/>
      </c>
      <c r="J275" s="17"/>
    </row>
    <row r="276" customFormat="false" ht="15" hidden="false" customHeight="false" outlineLevel="0" collapsed="false">
      <c r="A276" s="19"/>
      <c r="B276" s="20"/>
      <c r="C276" s="21"/>
      <c r="D276" s="20"/>
      <c r="E276" s="17"/>
      <c r="F276" s="16" t="str">
        <f aca="false">IF(OR(C276="",D276=""),"",C276*D276)</f>
        <v/>
      </c>
      <c r="G276" s="22" t="str">
        <f aca="false">IF(OR(B276="",E276&lt;&gt;"Igen",COUNTIF($E$2:E275,"Igen")=0),"",B276-_xlfn.MAXIFS($B$2:B275,$E$2:E275,"Igen"))</f>
        <v/>
      </c>
      <c r="H276" s="23" t="str">
        <f aca="false">IF(OR(G276="",G276&lt;=0),"",SUMIFS($C$2:C276,$B$2:B276,"&gt;"&amp;_xlfn.MAXIFS($B$2:B275,$E$2:E275,"Igen"))/G276*100)</f>
        <v/>
      </c>
      <c r="I276" s="23" t="str">
        <f aca="false">IF(OR(G276="",G276&lt;=0),"",SUMIFS($F$2:F276,$B$2:B276,"&gt;"&amp;_xlfn.MAXIFS($B$2:B275,$E$2:E275,"Igen"))/G276)</f>
        <v/>
      </c>
      <c r="J276" s="17"/>
    </row>
    <row r="277" customFormat="false" ht="15" hidden="false" customHeight="false" outlineLevel="0" collapsed="false">
      <c r="A277" s="19"/>
      <c r="B277" s="20"/>
      <c r="C277" s="21"/>
      <c r="D277" s="20"/>
      <c r="E277" s="17"/>
      <c r="F277" s="16" t="str">
        <f aca="false">IF(OR(C277="",D277=""),"",C277*D277)</f>
        <v/>
      </c>
      <c r="G277" s="22" t="str">
        <f aca="false">IF(OR(B277="",E277&lt;&gt;"Igen",COUNTIF($E$2:E276,"Igen")=0),"",B277-_xlfn.MAXIFS($B$2:B276,$E$2:E276,"Igen"))</f>
        <v/>
      </c>
      <c r="H277" s="23" t="str">
        <f aca="false">IF(OR(G277="",G277&lt;=0),"",SUMIFS($C$2:C277,$B$2:B277,"&gt;"&amp;_xlfn.MAXIFS($B$2:B276,$E$2:E276,"Igen"))/G277*100)</f>
        <v/>
      </c>
      <c r="I277" s="23" t="str">
        <f aca="false">IF(OR(G277="",G277&lt;=0),"",SUMIFS($F$2:F277,$B$2:B277,"&gt;"&amp;_xlfn.MAXIFS($B$2:B276,$E$2:E276,"Igen"))/G277)</f>
        <v/>
      </c>
      <c r="J277" s="17"/>
    </row>
    <row r="278" customFormat="false" ht="15" hidden="false" customHeight="false" outlineLevel="0" collapsed="false">
      <c r="A278" s="19"/>
      <c r="B278" s="20"/>
      <c r="C278" s="21"/>
      <c r="D278" s="20"/>
      <c r="E278" s="17"/>
      <c r="F278" s="16" t="str">
        <f aca="false">IF(OR(C278="",D278=""),"",C278*D278)</f>
        <v/>
      </c>
      <c r="G278" s="22" t="str">
        <f aca="false">IF(OR(B278="",E278&lt;&gt;"Igen",COUNTIF($E$2:E277,"Igen")=0),"",B278-_xlfn.MAXIFS($B$2:B277,$E$2:E277,"Igen"))</f>
        <v/>
      </c>
      <c r="H278" s="23" t="str">
        <f aca="false">IF(OR(G278="",G278&lt;=0),"",SUMIFS($C$2:C278,$B$2:B278,"&gt;"&amp;_xlfn.MAXIFS($B$2:B277,$E$2:E277,"Igen"))/G278*100)</f>
        <v/>
      </c>
      <c r="I278" s="23" t="str">
        <f aca="false">IF(OR(G278="",G278&lt;=0),"",SUMIFS($F$2:F278,$B$2:B278,"&gt;"&amp;_xlfn.MAXIFS($B$2:B277,$E$2:E277,"Igen"))/G278)</f>
        <v/>
      </c>
      <c r="J278" s="17"/>
    </row>
    <row r="279" customFormat="false" ht="15" hidden="false" customHeight="false" outlineLevel="0" collapsed="false">
      <c r="A279" s="19"/>
      <c r="B279" s="20"/>
      <c r="C279" s="21"/>
      <c r="D279" s="20"/>
      <c r="E279" s="17"/>
      <c r="F279" s="16" t="str">
        <f aca="false">IF(OR(C279="",D279=""),"",C279*D279)</f>
        <v/>
      </c>
      <c r="G279" s="22" t="str">
        <f aca="false">IF(OR(B279="",E279&lt;&gt;"Igen",COUNTIF($E$2:E278,"Igen")=0),"",B279-_xlfn.MAXIFS($B$2:B278,$E$2:E278,"Igen"))</f>
        <v/>
      </c>
      <c r="H279" s="23" t="str">
        <f aca="false">IF(OR(G279="",G279&lt;=0),"",SUMIFS($C$2:C279,$B$2:B279,"&gt;"&amp;_xlfn.MAXIFS($B$2:B278,$E$2:E278,"Igen"))/G279*100)</f>
        <v/>
      </c>
      <c r="I279" s="23" t="str">
        <f aca="false">IF(OR(G279="",G279&lt;=0),"",SUMIFS($F$2:F279,$B$2:B279,"&gt;"&amp;_xlfn.MAXIFS($B$2:B278,$E$2:E278,"Igen"))/G279)</f>
        <v/>
      </c>
      <c r="J279" s="17"/>
    </row>
    <row r="280" customFormat="false" ht="15" hidden="false" customHeight="false" outlineLevel="0" collapsed="false">
      <c r="A280" s="19"/>
      <c r="B280" s="20"/>
      <c r="C280" s="21"/>
      <c r="D280" s="20"/>
      <c r="E280" s="17"/>
      <c r="F280" s="16" t="str">
        <f aca="false">IF(OR(C280="",D280=""),"",C280*D280)</f>
        <v/>
      </c>
      <c r="G280" s="22" t="str">
        <f aca="false">IF(OR(B280="",E280&lt;&gt;"Igen",COUNTIF($E$2:E279,"Igen")=0),"",B280-_xlfn.MAXIFS($B$2:B279,$E$2:E279,"Igen"))</f>
        <v/>
      </c>
      <c r="H280" s="23" t="str">
        <f aca="false">IF(OR(G280="",G280&lt;=0),"",SUMIFS($C$2:C280,$B$2:B280,"&gt;"&amp;_xlfn.MAXIFS($B$2:B279,$E$2:E279,"Igen"))/G280*100)</f>
        <v/>
      </c>
      <c r="I280" s="23" t="str">
        <f aca="false">IF(OR(G280="",G280&lt;=0),"",SUMIFS($F$2:F280,$B$2:B280,"&gt;"&amp;_xlfn.MAXIFS($B$2:B279,$E$2:E279,"Igen"))/G280)</f>
        <v/>
      </c>
      <c r="J280" s="17"/>
    </row>
    <row r="281" customFormat="false" ht="15" hidden="false" customHeight="false" outlineLevel="0" collapsed="false">
      <c r="A281" s="19"/>
      <c r="B281" s="20"/>
      <c r="C281" s="21"/>
      <c r="D281" s="20"/>
      <c r="E281" s="17"/>
      <c r="F281" s="16" t="str">
        <f aca="false">IF(OR(C281="",D281=""),"",C281*D281)</f>
        <v/>
      </c>
      <c r="G281" s="22" t="str">
        <f aca="false">IF(OR(B281="",E281&lt;&gt;"Igen",COUNTIF($E$2:E280,"Igen")=0),"",B281-_xlfn.MAXIFS($B$2:B280,$E$2:E280,"Igen"))</f>
        <v/>
      </c>
      <c r="H281" s="23" t="str">
        <f aca="false">IF(OR(G281="",G281&lt;=0),"",SUMIFS($C$2:C281,$B$2:B281,"&gt;"&amp;_xlfn.MAXIFS($B$2:B280,$E$2:E280,"Igen"))/G281*100)</f>
        <v/>
      </c>
      <c r="I281" s="23" t="str">
        <f aca="false">IF(OR(G281="",G281&lt;=0),"",SUMIFS($F$2:F281,$B$2:B281,"&gt;"&amp;_xlfn.MAXIFS($B$2:B280,$E$2:E280,"Igen"))/G281)</f>
        <v/>
      </c>
      <c r="J281" s="17"/>
    </row>
    <row r="282" customFormat="false" ht="15" hidden="false" customHeight="false" outlineLevel="0" collapsed="false">
      <c r="A282" s="19"/>
      <c r="B282" s="20"/>
      <c r="C282" s="21"/>
      <c r="D282" s="20"/>
      <c r="E282" s="17"/>
      <c r="F282" s="16" t="str">
        <f aca="false">IF(OR(C282="",D282=""),"",C282*D282)</f>
        <v/>
      </c>
      <c r="G282" s="22" t="str">
        <f aca="false">IF(OR(B282="",E282&lt;&gt;"Igen",COUNTIF($E$2:E281,"Igen")=0),"",B282-_xlfn.MAXIFS($B$2:B281,$E$2:E281,"Igen"))</f>
        <v/>
      </c>
      <c r="H282" s="23" t="str">
        <f aca="false">IF(OR(G282="",G282&lt;=0),"",SUMIFS($C$2:C282,$B$2:B282,"&gt;"&amp;_xlfn.MAXIFS($B$2:B281,$E$2:E281,"Igen"))/G282*100)</f>
        <v/>
      </c>
      <c r="I282" s="23" t="str">
        <f aca="false">IF(OR(G282="",G282&lt;=0),"",SUMIFS($F$2:F282,$B$2:B282,"&gt;"&amp;_xlfn.MAXIFS($B$2:B281,$E$2:E281,"Igen"))/G282)</f>
        <v/>
      </c>
      <c r="J282" s="17"/>
    </row>
    <row r="283" customFormat="false" ht="15" hidden="false" customHeight="false" outlineLevel="0" collapsed="false">
      <c r="A283" s="19"/>
      <c r="B283" s="20"/>
      <c r="C283" s="21"/>
      <c r="D283" s="20"/>
      <c r="E283" s="17"/>
      <c r="F283" s="16" t="str">
        <f aca="false">IF(OR(C283="",D283=""),"",C283*D283)</f>
        <v/>
      </c>
      <c r="G283" s="22" t="str">
        <f aca="false">IF(OR(B283="",E283&lt;&gt;"Igen",COUNTIF($E$2:E282,"Igen")=0),"",B283-_xlfn.MAXIFS($B$2:B282,$E$2:E282,"Igen"))</f>
        <v/>
      </c>
      <c r="H283" s="23" t="str">
        <f aca="false">IF(OR(G283="",G283&lt;=0),"",SUMIFS($C$2:C283,$B$2:B283,"&gt;"&amp;_xlfn.MAXIFS($B$2:B282,$E$2:E282,"Igen"))/G283*100)</f>
        <v/>
      </c>
      <c r="I283" s="23" t="str">
        <f aca="false">IF(OR(G283="",G283&lt;=0),"",SUMIFS($F$2:F283,$B$2:B283,"&gt;"&amp;_xlfn.MAXIFS($B$2:B282,$E$2:E282,"Igen"))/G283)</f>
        <v/>
      </c>
      <c r="J283" s="17"/>
    </row>
    <row r="284" customFormat="false" ht="15" hidden="false" customHeight="false" outlineLevel="0" collapsed="false">
      <c r="A284" s="19"/>
      <c r="B284" s="20"/>
      <c r="C284" s="21"/>
      <c r="D284" s="20"/>
      <c r="E284" s="17"/>
      <c r="F284" s="16" t="str">
        <f aca="false">IF(OR(C284="",D284=""),"",C284*D284)</f>
        <v/>
      </c>
      <c r="G284" s="22" t="str">
        <f aca="false">IF(OR(B284="",E284&lt;&gt;"Igen",COUNTIF($E$2:E283,"Igen")=0),"",B284-_xlfn.MAXIFS($B$2:B283,$E$2:E283,"Igen"))</f>
        <v/>
      </c>
      <c r="H284" s="23" t="str">
        <f aca="false">IF(OR(G284="",G284&lt;=0),"",SUMIFS($C$2:C284,$B$2:B284,"&gt;"&amp;_xlfn.MAXIFS($B$2:B283,$E$2:E283,"Igen"))/G284*100)</f>
        <v/>
      </c>
      <c r="I284" s="23" t="str">
        <f aca="false">IF(OR(G284="",G284&lt;=0),"",SUMIFS($F$2:F284,$B$2:B284,"&gt;"&amp;_xlfn.MAXIFS($B$2:B283,$E$2:E283,"Igen"))/G284)</f>
        <v/>
      </c>
      <c r="J284" s="17"/>
    </row>
    <row r="285" customFormat="false" ht="15" hidden="false" customHeight="false" outlineLevel="0" collapsed="false">
      <c r="A285" s="19"/>
      <c r="B285" s="20"/>
      <c r="C285" s="21"/>
      <c r="D285" s="20"/>
      <c r="E285" s="17"/>
      <c r="F285" s="16" t="str">
        <f aca="false">IF(OR(C285="",D285=""),"",C285*D285)</f>
        <v/>
      </c>
      <c r="G285" s="22" t="str">
        <f aca="false">IF(OR(B285="",E285&lt;&gt;"Igen",COUNTIF($E$2:E284,"Igen")=0),"",B285-_xlfn.MAXIFS($B$2:B284,$E$2:E284,"Igen"))</f>
        <v/>
      </c>
      <c r="H285" s="23" t="str">
        <f aca="false">IF(OR(G285="",G285&lt;=0),"",SUMIFS($C$2:C285,$B$2:B285,"&gt;"&amp;_xlfn.MAXIFS($B$2:B284,$E$2:E284,"Igen"))/G285*100)</f>
        <v/>
      </c>
      <c r="I285" s="23" t="str">
        <f aca="false">IF(OR(G285="",G285&lt;=0),"",SUMIFS($F$2:F285,$B$2:B285,"&gt;"&amp;_xlfn.MAXIFS($B$2:B284,$E$2:E284,"Igen"))/G285)</f>
        <v/>
      </c>
      <c r="J285" s="17"/>
    </row>
    <row r="286" customFormat="false" ht="15" hidden="false" customHeight="false" outlineLevel="0" collapsed="false">
      <c r="A286" s="19"/>
      <c r="B286" s="20"/>
      <c r="C286" s="21"/>
      <c r="D286" s="20"/>
      <c r="E286" s="17"/>
      <c r="F286" s="16" t="str">
        <f aca="false">IF(OR(C286="",D286=""),"",C286*D286)</f>
        <v/>
      </c>
      <c r="G286" s="22" t="str">
        <f aca="false">IF(OR(B286="",E286&lt;&gt;"Igen",COUNTIF($E$2:E285,"Igen")=0),"",B286-_xlfn.MAXIFS($B$2:B285,$E$2:E285,"Igen"))</f>
        <v/>
      </c>
      <c r="H286" s="23" t="str">
        <f aca="false">IF(OR(G286="",G286&lt;=0),"",SUMIFS($C$2:C286,$B$2:B286,"&gt;"&amp;_xlfn.MAXIFS($B$2:B285,$E$2:E285,"Igen"))/G286*100)</f>
        <v/>
      </c>
      <c r="I286" s="23" t="str">
        <f aca="false">IF(OR(G286="",G286&lt;=0),"",SUMIFS($F$2:F286,$B$2:B286,"&gt;"&amp;_xlfn.MAXIFS($B$2:B285,$E$2:E285,"Igen"))/G286)</f>
        <v/>
      </c>
      <c r="J286" s="17"/>
    </row>
    <row r="287" customFormat="false" ht="15" hidden="false" customHeight="false" outlineLevel="0" collapsed="false">
      <c r="A287" s="19"/>
      <c r="B287" s="20"/>
      <c r="C287" s="21"/>
      <c r="D287" s="20"/>
      <c r="E287" s="17"/>
      <c r="F287" s="16" t="str">
        <f aca="false">IF(OR(C287="",D287=""),"",C287*D287)</f>
        <v/>
      </c>
      <c r="G287" s="22" t="str">
        <f aca="false">IF(OR(B287="",E287&lt;&gt;"Igen",COUNTIF($E$2:E286,"Igen")=0),"",B287-_xlfn.MAXIFS($B$2:B286,$E$2:E286,"Igen"))</f>
        <v/>
      </c>
      <c r="H287" s="23" t="str">
        <f aca="false">IF(OR(G287="",G287&lt;=0),"",SUMIFS($C$2:C287,$B$2:B287,"&gt;"&amp;_xlfn.MAXIFS($B$2:B286,$E$2:E286,"Igen"))/G287*100)</f>
        <v/>
      </c>
      <c r="I287" s="23" t="str">
        <f aca="false">IF(OR(G287="",G287&lt;=0),"",SUMIFS($F$2:F287,$B$2:B287,"&gt;"&amp;_xlfn.MAXIFS($B$2:B286,$E$2:E286,"Igen"))/G287)</f>
        <v/>
      </c>
      <c r="J287" s="17"/>
    </row>
    <row r="288" customFormat="false" ht="15" hidden="false" customHeight="false" outlineLevel="0" collapsed="false">
      <c r="A288" s="19"/>
      <c r="B288" s="20"/>
      <c r="C288" s="21"/>
      <c r="D288" s="20"/>
      <c r="E288" s="17"/>
      <c r="F288" s="16" t="str">
        <f aca="false">IF(OR(C288="",D288=""),"",C288*D288)</f>
        <v/>
      </c>
      <c r="G288" s="22" t="str">
        <f aca="false">IF(OR(B288="",E288&lt;&gt;"Igen",COUNTIF($E$2:E287,"Igen")=0),"",B288-_xlfn.MAXIFS($B$2:B287,$E$2:E287,"Igen"))</f>
        <v/>
      </c>
      <c r="H288" s="23" t="str">
        <f aca="false">IF(OR(G288="",G288&lt;=0),"",SUMIFS($C$2:C288,$B$2:B288,"&gt;"&amp;_xlfn.MAXIFS($B$2:B287,$E$2:E287,"Igen"))/G288*100)</f>
        <v/>
      </c>
      <c r="I288" s="23" t="str">
        <f aca="false">IF(OR(G288="",G288&lt;=0),"",SUMIFS($F$2:F288,$B$2:B288,"&gt;"&amp;_xlfn.MAXIFS($B$2:B287,$E$2:E287,"Igen"))/G288)</f>
        <v/>
      </c>
      <c r="J288" s="17"/>
    </row>
    <row r="289" customFormat="false" ht="15" hidden="false" customHeight="false" outlineLevel="0" collapsed="false">
      <c r="A289" s="19"/>
      <c r="B289" s="20"/>
      <c r="C289" s="21"/>
      <c r="D289" s="20"/>
      <c r="E289" s="17"/>
      <c r="F289" s="16" t="str">
        <f aca="false">IF(OR(C289="",D289=""),"",C289*D289)</f>
        <v/>
      </c>
      <c r="G289" s="22" t="str">
        <f aca="false">IF(OR(B289="",E289&lt;&gt;"Igen",COUNTIF($E$2:E288,"Igen")=0),"",B289-_xlfn.MAXIFS($B$2:B288,$E$2:E288,"Igen"))</f>
        <v/>
      </c>
      <c r="H289" s="23" t="str">
        <f aca="false">IF(OR(G289="",G289&lt;=0),"",SUMIFS($C$2:C289,$B$2:B289,"&gt;"&amp;_xlfn.MAXIFS($B$2:B288,$E$2:E288,"Igen"))/G289*100)</f>
        <v/>
      </c>
      <c r="I289" s="23" t="str">
        <f aca="false">IF(OR(G289="",G289&lt;=0),"",SUMIFS($F$2:F289,$B$2:B289,"&gt;"&amp;_xlfn.MAXIFS($B$2:B288,$E$2:E288,"Igen"))/G289)</f>
        <v/>
      </c>
      <c r="J289" s="17"/>
    </row>
    <row r="290" customFormat="false" ht="15" hidden="false" customHeight="false" outlineLevel="0" collapsed="false">
      <c r="A290" s="19"/>
      <c r="B290" s="20"/>
      <c r="C290" s="21"/>
      <c r="D290" s="20"/>
      <c r="E290" s="17"/>
      <c r="F290" s="16" t="str">
        <f aca="false">IF(OR(C290="",D290=""),"",C290*D290)</f>
        <v/>
      </c>
      <c r="G290" s="22" t="str">
        <f aca="false">IF(OR(B290="",E290&lt;&gt;"Igen",COUNTIF($E$2:E289,"Igen")=0),"",B290-_xlfn.MAXIFS($B$2:B289,$E$2:E289,"Igen"))</f>
        <v/>
      </c>
      <c r="H290" s="23" t="str">
        <f aca="false">IF(OR(G290="",G290&lt;=0),"",SUMIFS($C$2:C290,$B$2:B290,"&gt;"&amp;_xlfn.MAXIFS($B$2:B289,$E$2:E289,"Igen"))/G290*100)</f>
        <v/>
      </c>
      <c r="I290" s="23" t="str">
        <f aca="false">IF(OR(G290="",G290&lt;=0),"",SUMIFS($F$2:F290,$B$2:B290,"&gt;"&amp;_xlfn.MAXIFS($B$2:B289,$E$2:E289,"Igen"))/G290)</f>
        <v/>
      </c>
      <c r="J290" s="17"/>
    </row>
    <row r="291" customFormat="false" ht="15" hidden="false" customHeight="false" outlineLevel="0" collapsed="false">
      <c r="A291" s="19"/>
      <c r="B291" s="20"/>
      <c r="C291" s="21"/>
      <c r="D291" s="20"/>
      <c r="E291" s="17"/>
      <c r="F291" s="16" t="str">
        <f aca="false">IF(OR(C291="",D291=""),"",C291*D291)</f>
        <v/>
      </c>
      <c r="G291" s="22" t="str">
        <f aca="false">IF(OR(B291="",E291&lt;&gt;"Igen",COUNTIF($E$2:E290,"Igen")=0),"",B291-_xlfn.MAXIFS($B$2:B290,$E$2:E290,"Igen"))</f>
        <v/>
      </c>
      <c r="H291" s="23" t="str">
        <f aca="false">IF(OR(G291="",G291&lt;=0),"",SUMIFS($C$2:C291,$B$2:B291,"&gt;"&amp;_xlfn.MAXIFS($B$2:B290,$E$2:E290,"Igen"))/G291*100)</f>
        <v/>
      </c>
      <c r="I291" s="23" t="str">
        <f aca="false">IF(OR(G291="",G291&lt;=0),"",SUMIFS($F$2:F291,$B$2:B291,"&gt;"&amp;_xlfn.MAXIFS($B$2:B290,$E$2:E290,"Igen"))/G291)</f>
        <v/>
      </c>
      <c r="J291" s="17"/>
    </row>
    <row r="292" customFormat="false" ht="15" hidden="false" customHeight="false" outlineLevel="0" collapsed="false">
      <c r="A292" s="19"/>
      <c r="B292" s="20"/>
      <c r="C292" s="21"/>
      <c r="D292" s="20"/>
      <c r="E292" s="17"/>
      <c r="F292" s="16" t="str">
        <f aca="false">IF(OR(C292="",D292=""),"",C292*D292)</f>
        <v/>
      </c>
      <c r="G292" s="22" t="str">
        <f aca="false">IF(OR(B292="",E292&lt;&gt;"Igen",COUNTIF($E$2:E291,"Igen")=0),"",B292-_xlfn.MAXIFS($B$2:B291,$E$2:E291,"Igen"))</f>
        <v/>
      </c>
      <c r="H292" s="23" t="str">
        <f aca="false">IF(OR(G292="",G292&lt;=0),"",SUMIFS($C$2:C292,$B$2:B292,"&gt;"&amp;_xlfn.MAXIFS($B$2:B291,$E$2:E291,"Igen"))/G292*100)</f>
        <v/>
      </c>
      <c r="I292" s="23" t="str">
        <f aca="false">IF(OR(G292="",G292&lt;=0),"",SUMIFS($F$2:F292,$B$2:B292,"&gt;"&amp;_xlfn.MAXIFS($B$2:B291,$E$2:E291,"Igen"))/G292)</f>
        <v/>
      </c>
      <c r="J292" s="17"/>
    </row>
    <row r="293" customFormat="false" ht="15" hidden="false" customHeight="false" outlineLevel="0" collapsed="false">
      <c r="A293" s="19"/>
      <c r="B293" s="20"/>
      <c r="C293" s="21"/>
      <c r="D293" s="20"/>
      <c r="E293" s="17"/>
      <c r="F293" s="16" t="str">
        <f aca="false">IF(OR(C293="",D293=""),"",C293*D293)</f>
        <v/>
      </c>
      <c r="G293" s="22" t="str">
        <f aca="false">IF(OR(B293="",E293&lt;&gt;"Igen",COUNTIF($E$2:E292,"Igen")=0),"",B293-_xlfn.MAXIFS($B$2:B292,$E$2:E292,"Igen"))</f>
        <v/>
      </c>
      <c r="H293" s="23" t="str">
        <f aca="false">IF(OR(G293="",G293&lt;=0),"",SUMIFS($C$2:C293,$B$2:B293,"&gt;"&amp;_xlfn.MAXIFS($B$2:B292,$E$2:E292,"Igen"))/G293*100)</f>
        <v/>
      </c>
      <c r="I293" s="23" t="str">
        <f aca="false">IF(OR(G293="",G293&lt;=0),"",SUMIFS($F$2:F293,$B$2:B293,"&gt;"&amp;_xlfn.MAXIFS($B$2:B292,$E$2:E292,"Igen"))/G293)</f>
        <v/>
      </c>
      <c r="J293" s="17"/>
    </row>
    <row r="294" customFormat="false" ht="15" hidden="false" customHeight="false" outlineLevel="0" collapsed="false">
      <c r="A294" s="19"/>
      <c r="B294" s="20"/>
      <c r="C294" s="21"/>
      <c r="D294" s="20"/>
      <c r="E294" s="17"/>
      <c r="F294" s="16" t="str">
        <f aca="false">IF(OR(C294="",D294=""),"",C294*D294)</f>
        <v/>
      </c>
      <c r="G294" s="22" t="str">
        <f aca="false">IF(OR(B294="",E294&lt;&gt;"Igen",COUNTIF($E$2:E293,"Igen")=0),"",B294-_xlfn.MAXIFS($B$2:B293,$E$2:E293,"Igen"))</f>
        <v/>
      </c>
      <c r="H294" s="23" t="str">
        <f aca="false">IF(OR(G294="",G294&lt;=0),"",SUMIFS($C$2:C294,$B$2:B294,"&gt;"&amp;_xlfn.MAXIFS($B$2:B293,$E$2:E293,"Igen"))/G294*100)</f>
        <v/>
      </c>
      <c r="I294" s="23" t="str">
        <f aca="false">IF(OR(G294="",G294&lt;=0),"",SUMIFS($F$2:F294,$B$2:B294,"&gt;"&amp;_xlfn.MAXIFS($B$2:B293,$E$2:E293,"Igen"))/G294)</f>
        <v/>
      </c>
      <c r="J294" s="17"/>
    </row>
    <row r="295" customFormat="false" ht="15" hidden="false" customHeight="false" outlineLevel="0" collapsed="false">
      <c r="A295" s="19"/>
      <c r="B295" s="20"/>
      <c r="C295" s="21"/>
      <c r="D295" s="20"/>
      <c r="E295" s="17"/>
      <c r="F295" s="16" t="str">
        <f aca="false">IF(OR(C295="",D295=""),"",C295*D295)</f>
        <v/>
      </c>
      <c r="G295" s="22" t="str">
        <f aca="false">IF(OR(B295="",E295&lt;&gt;"Igen",COUNTIF($E$2:E294,"Igen")=0),"",B295-_xlfn.MAXIFS($B$2:B294,$E$2:E294,"Igen"))</f>
        <v/>
      </c>
      <c r="H295" s="23" t="str">
        <f aca="false">IF(OR(G295="",G295&lt;=0),"",SUMIFS($C$2:C295,$B$2:B295,"&gt;"&amp;_xlfn.MAXIFS($B$2:B294,$E$2:E294,"Igen"))/G295*100)</f>
        <v/>
      </c>
      <c r="I295" s="23" t="str">
        <f aca="false">IF(OR(G295="",G295&lt;=0),"",SUMIFS($F$2:F295,$B$2:B295,"&gt;"&amp;_xlfn.MAXIFS($B$2:B294,$E$2:E294,"Igen"))/G295)</f>
        <v/>
      </c>
      <c r="J295" s="17"/>
    </row>
    <row r="296" customFormat="false" ht="15" hidden="false" customHeight="false" outlineLevel="0" collapsed="false">
      <c r="A296" s="19"/>
      <c r="B296" s="20"/>
      <c r="C296" s="21"/>
      <c r="D296" s="20"/>
      <c r="E296" s="17"/>
      <c r="F296" s="16" t="str">
        <f aca="false">IF(OR(C296="",D296=""),"",C296*D296)</f>
        <v/>
      </c>
      <c r="G296" s="22" t="str">
        <f aca="false">IF(OR(B296="",E296&lt;&gt;"Igen",COUNTIF($E$2:E295,"Igen")=0),"",B296-_xlfn.MAXIFS($B$2:B295,$E$2:E295,"Igen"))</f>
        <v/>
      </c>
      <c r="H296" s="23" t="str">
        <f aca="false">IF(OR(G296="",G296&lt;=0),"",SUMIFS($C$2:C296,$B$2:B296,"&gt;"&amp;_xlfn.MAXIFS($B$2:B295,$E$2:E295,"Igen"))/G296*100)</f>
        <v/>
      </c>
      <c r="I296" s="23" t="str">
        <f aca="false">IF(OR(G296="",G296&lt;=0),"",SUMIFS($F$2:F296,$B$2:B296,"&gt;"&amp;_xlfn.MAXIFS($B$2:B295,$E$2:E295,"Igen"))/G296)</f>
        <v/>
      </c>
      <c r="J296" s="17"/>
    </row>
    <row r="297" customFormat="false" ht="15" hidden="false" customHeight="false" outlineLevel="0" collapsed="false">
      <c r="A297" s="19"/>
      <c r="B297" s="20"/>
      <c r="C297" s="21"/>
      <c r="D297" s="20"/>
      <c r="E297" s="17"/>
      <c r="F297" s="16" t="str">
        <f aca="false">IF(OR(C297="",D297=""),"",C297*D297)</f>
        <v/>
      </c>
      <c r="G297" s="22" t="str">
        <f aca="false">IF(OR(B297="",E297&lt;&gt;"Igen",COUNTIF($E$2:E296,"Igen")=0),"",B297-_xlfn.MAXIFS($B$2:B296,$E$2:E296,"Igen"))</f>
        <v/>
      </c>
      <c r="H297" s="23" t="str">
        <f aca="false">IF(OR(G297="",G297&lt;=0),"",SUMIFS($C$2:C297,$B$2:B297,"&gt;"&amp;_xlfn.MAXIFS($B$2:B296,$E$2:E296,"Igen"))/G297*100)</f>
        <v/>
      </c>
      <c r="I297" s="23" t="str">
        <f aca="false">IF(OR(G297="",G297&lt;=0),"",SUMIFS($F$2:F297,$B$2:B297,"&gt;"&amp;_xlfn.MAXIFS($B$2:B296,$E$2:E296,"Igen"))/G297)</f>
        <v/>
      </c>
      <c r="J297" s="17"/>
    </row>
    <row r="298" customFormat="false" ht="15" hidden="false" customHeight="false" outlineLevel="0" collapsed="false">
      <c r="A298" s="19"/>
      <c r="B298" s="20"/>
      <c r="C298" s="21"/>
      <c r="D298" s="20"/>
      <c r="E298" s="17"/>
      <c r="F298" s="16" t="str">
        <f aca="false">IF(OR(C298="",D298=""),"",C298*D298)</f>
        <v/>
      </c>
      <c r="G298" s="22" t="str">
        <f aca="false">IF(OR(B298="",E298&lt;&gt;"Igen",COUNTIF($E$2:E297,"Igen")=0),"",B298-_xlfn.MAXIFS($B$2:B297,$E$2:E297,"Igen"))</f>
        <v/>
      </c>
      <c r="H298" s="23" t="str">
        <f aca="false">IF(OR(G298="",G298&lt;=0),"",SUMIFS($C$2:C298,$B$2:B298,"&gt;"&amp;_xlfn.MAXIFS($B$2:B297,$E$2:E297,"Igen"))/G298*100)</f>
        <v/>
      </c>
      <c r="I298" s="23" t="str">
        <f aca="false">IF(OR(G298="",G298&lt;=0),"",SUMIFS($F$2:F298,$B$2:B298,"&gt;"&amp;_xlfn.MAXIFS($B$2:B297,$E$2:E297,"Igen"))/G298)</f>
        <v/>
      </c>
      <c r="J298" s="17"/>
    </row>
    <row r="299" customFormat="false" ht="15" hidden="false" customHeight="false" outlineLevel="0" collapsed="false">
      <c r="A299" s="19"/>
      <c r="B299" s="20"/>
      <c r="C299" s="21"/>
      <c r="D299" s="20"/>
      <c r="E299" s="17"/>
      <c r="F299" s="16" t="str">
        <f aca="false">IF(OR(C299="",D299=""),"",C299*D299)</f>
        <v/>
      </c>
      <c r="G299" s="22" t="str">
        <f aca="false">IF(OR(B299="",E299&lt;&gt;"Igen",COUNTIF($E$2:E298,"Igen")=0),"",B299-_xlfn.MAXIFS($B$2:B298,$E$2:E298,"Igen"))</f>
        <v/>
      </c>
      <c r="H299" s="23" t="str">
        <f aca="false">IF(OR(G299="",G299&lt;=0),"",SUMIFS($C$2:C299,$B$2:B299,"&gt;"&amp;_xlfn.MAXIFS($B$2:B298,$E$2:E298,"Igen"))/G299*100)</f>
        <v/>
      </c>
      <c r="I299" s="23" t="str">
        <f aca="false">IF(OR(G299="",G299&lt;=0),"",SUMIFS($F$2:F299,$B$2:B299,"&gt;"&amp;_xlfn.MAXIFS($B$2:B298,$E$2:E298,"Igen"))/G299)</f>
        <v/>
      </c>
      <c r="J299" s="17"/>
    </row>
    <row r="300" customFormat="false" ht="15" hidden="false" customHeight="false" outlineLevel="0" collapsed="false">
      <c r="A300" s="19"/>
      <c r="B300" s="20"/>
      <c r="C300" s="21"/>
      <c r="D300" s="20"/>
      <c r="E300" s="17"/>
      <c r="F300" s="16" t="str">
        <f aca="false">IF(OR(C300="",D300=""),"",C300*D300)</f>
        <v/>
      </c>
      <c r="G300" s="22" t="str">
        <f aca="false">IF(OR(B300="",E300&lt;&gt;"Igen",COUNTIF($E$2:E299,"Igen")=0),"",B300-_xlfn.MAXIFS($B$2:B299,$E$2:E299,"Igen"))</f>
        <v/>
      </c>
      <c r="H300" s="23" t="str">
        <f aca="false">IF(OR(G300="",G300&lt;=0),"",SUMIFS($C$2:C300,$B$2:B300,"&gt;"&amp;_xlfn.MAXIFS($B$2:B299,$E$2:E299,"Igen"))/G300*100)</f>
        <v/>
      </c>
      <c r="I300" s="23" t="str">
        <f aca="false">IF(OR(G300="",G300&lt;=0),"",SUMIFS($F$2:F300,$B$2:B300,"&gt;"&amp;_xlfn.MAXIFS($B$2:B299,$E$2:E299,"Igen"))/G300)</f>
        <v/>
      </c>
      <c r="J300" s="17"/>
    </row>
    <row r="301" customFormat="false" ht="15" hidden="false" customHeight="false" outlineLevel="0" collapsed="false">
      <c r="A301" s="19"/>
      <c r="B301" s="20"/>
      <c r="C301" s="21"/>
      <c r="D301" s="20"/>
      <c r="E301" s="17"/>
      <c r="F301" s="16" t="str">
        <f aca="false">IF(OR(C301="",D301=""),"",C301*D301)</f>
        <v/>
      </c>
      <c r="G301" s="22" t="str">
        <f aca="false">IF(OR(B301="",E301&lt;&gt;"Igen",COUNTIF($E$2:E300,"Igen")=0),"",B301-_xlfn.MAXIFS($B$2:B300,$E$2:E300,"Igen"))</f>
        <v/>
      </c>
      <c r="H301" s="23" t="str">
        <f aca="false">IF(OR(G301="",G301&lt;=0),"",SUMIFS($C$2:C301,$B$2:B301,"&gt;"&amp;_xlfn.MAXIFS($B$2:B300,$E$2:E300,"Igen"))/G301*100)</f>
        <v/>
      </c>
      <c r="I301" s="23" t="str">
        <f aca="false">IF(OR(G301="",G301&lt;=0),"",SUMIFS($F$2:F301,$B$2:B301,"&gt;"&amp;_xlfn.MAXIFS($B$2:B300,$E$2:E300,"Igen"))/G301)</f>
        <v/>
      </c>
      <c r="J301" s="17"/>
    </row>
    <row r="302" customFormat="false" ht="15" hidden="false" customHeight="false" outlineLevel="0" collapsed="false">
      <c r="A302" s="19"/>
      <c r="B302" s="20"/>
      <c r="C302" s="21"/>
      <c r="D302" s="20"/>
      <c r="E302" s="17"/>
      <c r="F302" s="16" t="str">
        <f aca="false">IF(OR(C302="",D302=""),"",C302*D302)</f>
        <v/>
      </c>
      <c r="G302" s="22" t="str">
        <f aca="false">IF(OR(B302="",E302&lt;&gt;"Igen",COUNTIF($E$2:E301,"Igen")=0),"",B302-_xlfn.MAXIFS($B$2:B301,$E$2:E301,"Igen"))</f>
        <v/>
      </c>
      <c r="H302" s="23" t="str">
        <f aca="false">IF(OR(G302="",G302&lt;=0),"",SUMIFS($C$2:C302,$B$2:B302,"&gt;"&amp;_xlfn.MAXIFS($B$2:B301,$E$2:E301,"Igen"))/G302*100)</f>
        <v/>
      </c>
      <c r="I302" s="23" t="str">
        <f aca="false">IF(OR(G302="",G302&lt;=0),"",SUMIFS($F$2:F302,$B$2:B302,"&gt;"&amp;_xlfn.MAXIFS($B$2:B301,$E$2:E301,"Igen"))/G302)</f>
        <v/>
      </c>
      <c r="J302" s="17"/>
    </row>
    <row r="303" customFormat="false" ht="15" hidden="false" customHeight="false" outlineLevel="0" collapsed="false">
      <c r="A303" s="19"/>
      <c r="B303" s="20"/>
      <c r="C303" s="21"/>
      <c r="D303" s="20"/>
      <c r="E303" s="17"/>
      <c r="F303" s="16" t="str">
        <f aca="false">IF(OR(C303="",D303=""),"",C303*D303)</f>
        <v/>
      </c>
      <c r="G303" s="22" t="str">
        <f aca="false">IF(OR(B303="",E303&lt;&gt;"Igen",COUNTIF($E$2:E302,"Igen")=0),"",B303-_xlfn.MAXIFS($B$2:B302,$E$2:E302,"Igen"))</f>
        <v/>
      </c>
      <c r="H303" s="23" t="str">
        <f aca="false">IF(OR(G303="",G303&lt;=0),"",SUMIFS($C$2:C303,$B$2:B303,"&gt;"&amp;_xlfn.MAXIFS($B$2:B302,$E$2:E302,"Igen"))/G303*100)</f>
        <v/>
      </c>
      <c r="I303" s="23" t="str">
        <f aca="false">IF(OR(G303="",G303&lt;=0),"",SUMIFS($F$2:F303,$B$2:B303,"&gt;"&amp;_xlfn.MAXIFS($B$2:B302,$E$2:E302,"Igen"))/G303)</f>
        <v/>
      </c>
      <c r="J303" s="17"/>
    </row>
    <row r="304" customFormat="false" ht="15" hidden="false" customHeight="false" outlineLevel="0" collapsed="false">
      <c r="A304" s="19"/>
      <c r="B304" s="20"/>
      <c r="C304" s="21"/>
      <c r="D304" s="20"/>
      <c r="E304" s="17"/>
      <c r="F304" s="16" t="str">
        <f aca="false">IF(OR(C304="",D304=""),"",C304*D304)</f>
        <v/>
      </c>
      <c r="G304" s="22" t="str">
        <f aca="false">IF(OR(B304="",E304&lt;&gt;"Igen",COUNTIF($E$2:E303,"Igen")=0),"",B304-_xlfn.MAXIFS($B$2:B303,$E$2:E303,"Igen"))</f>
        <v/>
      </c>
      <c r="H304" s="23" t="str">
        <f aca="false">IF(OR(G304="",G304&lt;=0),"",SUMIFS($C$2:C304,$B$2:B304,"&gt;"&amp;_xlfn.MAXIFS($B$2:B303,$E$2:E303,"Igen"))/G304*100)</f>
        <v/>
      </c>
      <c r="I304" s="23" t="str">
        <f aca="false">IF(OR(G304="",G304&lt;=0),"",SUMIFS($F$2:F304,$B$2:B304,"&gt;"&amp;_xlfn.MAXIFS($B$2:B303,$E$2:E303,"Igen"))/G304)</f>
        <v/>
      </c>
      <c r="J304" s="17"/>
    </row>
    <row r="305" customFormat="false" ht="15" hidden="false" customHeight="false" outlineLevel="0" collapsed="false">
      <c r="A305" s="19"/>
      <c r="B305" s="20"/>
      <c r="C305" s="21"/>
      <c r="D305" s="20"/>
      <c r="E305" s="17"/>
      <c r="F305" s="16" t="str">
        <f aca="false">IF(OR(C305="",D305=""),"",C305*D305)</f>
        <v/>
      </c>
      <c r="G305" s="22" t="str">
        <f aca="false">IF(OR(B305="",E305&lt;&gt;"Igen",COUNTIF($E$2:E304,"Igen")=0),"",B305-_xlfn.MAXIFS($B$2:B304,$E$2:E304,"Igen"))</f>
        <v/>
      </c>
      <c r="H305" s="23" t="str">
        <f aca="false">IF(OR(G305="",G305&lt;=0),"",SUMIFS($C$2:C305,$B$2:B305,"&gt;"&amp;_xlfn.MAXIFS($B$2:B304,$E$2:E304,"Igen"))/G305*100)</f>
        <v/>
      </c>
      <c r="I305" s="23" t="str">
        <f aca="false">IF(OR(G305="",G305&lt;=0),"",SUMIFS($F$2:F305,$B$2:B305,"&gt;"&amp;_xlfn.MAXIFS($B$2:B304,$E$2:E304,"Igen"))/G305)</f>
        <v/>
      </c>
      <c r="J305" s="17"/>
    </row>
    <row r="306" customFormat="false" ht="15" hidden="false" customHeight="false" outlineLevel="0" collapsed="false">
      <c r="A306" s="19"/>
      <c r="B306" s="20"/>
      <c r="C306" s="21"/>
      <c r="D306" s="20"/>
      <c r="E306" s="17"/>
      <c r="F306" s="16" t="str">
        <f aca="false">IF(OR(C306="",D306=""),"",C306*D306)</f>
        <v/>
      </c>
      <c r="G306" s="22" t="str">
        <f aca="false">IF(OR(B306="",E306&lt;&gt;"Igen",COUNTIF($E$2:E305,"Igen")=0),"",B306-_xlfn.MAXIFS($B$2:B305,$E$2:E305,"Igen"))</f>
        <v/>
      </c>
      <c r="H306" s="23" t="str">
        <f aca="false">IF(OR(G306="",G306&lt;=0),"",SUMIFS($C$2:C306,$B$2:B306,"&gt;"&amp;_xlfn.MAXIFS($B$2:B305,$E$2:E305,"Igen"))/G306*100)</f>
        <v/>
      </c>
      <c r="I306" s="23" t="str">
        <f aca="false">IF(OR(G306="",G306&lt;=0),"",SUMIFS($F$2:F306,$B$2:B306,"&gt;"&amp;_xlfn.MAXIFS($B$2:B305,$E$2:E305,"Igen"))/G306)</f>
        <v/>
      </c>
      <c r="J306" s="17"/>
    </row>
    <row r="307" customFormat="false" ht="15" hidden="false" customHeight="false" outlineLevel="0" collapsed="false">
      <c r="A307" s="19"/>
      <c r="B307" s="20"/>
      <c r="C307" s="21"/>
      <c r="D307" s="20"/>
      <c r="E307" s="17"/>
      <c r="F307" s="16" t="str">
        <f aca="false">IF(OR(C307="",D307=""),"",C307*D307)</f>
        <v/>
      </c>
      <c r="G307" s="22" t="str">
        <f aca="false">IF(OR(B307="",E307&lt;&gt;"Igen",COUNTIF($E$2:E306,"Igen")=0),"",B307-_xlfn.MAXIFS($B$2:B306,$E$2:E306,"Igen"))</f>
        <v/>
      </c>
      <c r="H307" s="23" t="str">
        <f aca="false">IF(OR(G307="",G307&lt;=0),"",SUMIFS($C$2:C307,$B$2:B307,"&gt;"&amp;_xlfn.MAXIFS($B$2:B306,$E$2:E306,"Igen"))/G307*100)</f>
        <v/>
      </c>
      <c r="I307" s="23" t="str">
        <f aca="false">IF(OR(G307="",G307&lt;=0),"",SUMIFS($F$2:F307,$B$2:B307,"&gt;"&amp;_xlfn.MAXIFS($B$2:B306,$E$2:E306,"Igen"))/G307)</f>
        <v/>
      </c>
      <c r="J307" s="17"/>
    </row>
    <row r="308" customFormat="false" ht="15" hidden="false" customHeight="false" outlineLevel="0" collapsed="false">
      <c r="A308" s="19"/>
      <c r="B308" s="20"/>
      <c r="C308" s="21"/>
      <c r="D308" s="20"/>
      <c r="E308" s="17"/>
      <c r="F308" s="16" t="str">
        <f aca="false">IF(OR(C308="",D308=""),"",C308*D308)</f>
        <v/>
      </c>
      <c r="G308" s="22" t="str">
        <f aca="false">IF(OR(B308="",E308&lt;&gt;"Igen",COUNTIF($E$2:E307,"Igen")=0),"",B308-_xlfn.MAXIFS($B$2:B307,$E$2:E307,"Igen"))</f>
        <v/>
      </c>
      <c r="H308" s="23" t="str">
        <f aca="false">IF(OR(G308="",G308&lt;=0),"",SUMIFS($C$2:C308,$B$2:B308,"&gt;"&amp;_xlfn.MAXIFS($B$2:B307,$E$2:E307,"Igen"))/G308*100)</f>
        <v/>
      </c>
      <c r="I308" s="23" t="str">
        <f aca="false">IF(OR(G308="",G308&lt;=0),"",SUMIFS($F$2:F308,$B$2:B308,"&gt;"&amp;_xlfn.MAXIFS($B$2:B307,$E$2:E307,"Igen"))/G308)</f>
        <v/>
      </c>
      <c r="J308" s="17"/>
    </row>
    <row r="309" customFormat="false" ht="15" hidden="false" customHeight="false" outlineLevel="0" collapsed="false">
      <c r="A309" s="19"/>
      <c r="B309" s="20"/>
      <c r="C309" s="21"/>
      <c r="D309" s="20"/>
      <c r="E309" s="17"/>
      <c r="F309" s="16" t="str">
        <f aca="false">IF(OR(C309="",D309=""),"",C309*D309)</f>
        <v/>
      </c>
      <c r="G309" s="22" t="str">
        <f aca="false">IF(OR(B309="",E309&lt;&gt;"Igen",COUNTIF($E$2:E308,"Igen")=0),"",B309-_xlfn.MAXIFS($B$2:B308,$E$2:E308,"Igen"))</f>
        <v/>
      </c>
      <c r="H309" s="23" t="str">
        <f aca="false">IF(OR(G309="",G309&lt;=0),"",SUMIFS($C$2:C309,$B$2:B309,"&gt;"&amp;_xlfn.MAXIFS($B$2:B308,$E$2:E308,"Igen"))/G309*100)</f>
        <v/>
      </c>
      <c r="I309" s="23" t="str">
        <f aca="false">IF(OR(G309="",G309&lt;=0),"",SUMIFS($F$2:F309,$B$2:B309,"&gt;"&amp;_xlfn.MAXIFS($B$2:B308,$E$2:E308,"Igen"))/G309)</f>
        <v/>
      </c>
      <c r="J309" s="17"/>
    </row>
    <row r="310" customFormat="false" ht="15" hidden="false" customHeight="false" outlineLevel="0" collapsed="false">
      <c r="A310" s="19"/>
      <c r="B310" s="20"/>
      <c r="C310" s="21"/>
      <c r="D310" s="20"/>
      <c r="E310" s="17"/>
      <c r="F310" s="16" t="str">
        <f aca="false">IF(OR(C310="",D310=""),"",C310*D310)</f>
        <v/>
      </c>
      <c r="G310" s="22" t="str">
        <f aca="false">IF(OR(B310="",E310&lt;&gt;"Igen",COUNTIF($E$2:E309,"Igen")=0),"",B310-_xlfn.MAXIFS($B$2:B309,$E$2:E309,"Igen"))</f>
        <v/>
      </c>
      <c r="H310" s="23" t="str">
        <f aca="false">IF(OR(G310="",G310&lt;=0),"",SUMIFS($C$2:C310,$B$2:B310,"&gt;"&amp;_xlfn.MAXIFS($B$2:B309,$E$2:E309,"Igen"))/G310*100)</f>
        <v/>
      </c>
      <c r="I310" s="23" t="str">
        <f aca="false">IF(OR(G310="",G310&lt;=0),"",SUMIFS($F$2:F310,$B$2:B310,"&gt;"&amp;_xlfn.MAXIFS($B$2:B309,$E$2:E309,"Igen"))/G310)</f>
        <v/>
      </c>
      <c r="J310" s="17"/>
    </row>
    <row r="311" customFormat="false" ht="15" hidden="false" customHeight="false" outlineLevel="0" collapsed="false">
      <c r="A311" s="19"/>
      <c r="B311" s="20"/>
      <c r="C311" s="21"/>
      <c r="D311" s="20"/>
      <c r="E311" s="17"/>
      <c r="F311" s="16" t="str">
        <f aca="false">IF(OR(C311="",D311=""),"",C311*D311)</f>
        <v/>
      </c>
      <c r="G311" s="22" t="str">
        <f aca="false">IF(OR(B311="",E311&lt;&gt;"Igen",COUNTIF($E$2:E310,"Igen")=0),"",B311-_xlfn.MAXIFS($B$2:B310,$E$2:E310,"Igen"))</f>
        <v/>
      </c>
      <c r="H311" s="23" t="str">
        <f aca="false">IF(OR(G311="",G311&lt;=0),"",SUMIFS($C$2:C311,$B$2:B311,"&gt;"&amp;_xlfn.MAXIFS($B$2:B310,$E$2:E310,"Igen"))/G311*100)</f>
        <v/>
      </c>
      <c r="I311" s="23" t="str">
        <f aca="false">IF(OR(G311="",G311&lt;=0),"",SUMIFS($F$2:F311,$B$2:B311,"&gt;"&amp;_xlfn.MAXIFS($B$2:B310,$E$2:E310,"Igen"))/G311)</f>
        <v/>
      </c>
      <c r="J311" s="17"/>
    </row>
    <row r="312" customFormat="false" ht="15" hidden="false" customHeight="false" outlineLevel="0" collapsed="false">
      <c r="A312" s="19"/>
      <c r="B312" s="20"/>
      <c r="C312" s="21"/>
      <c r="D312" s="20"/>
      <c r="E312" s="17"/>
      <c r="F312" s="16" t="str">
        <f aca="false">IF(OR(C312="",D312=""),"",C312*D312)</f>
        <v/>
      </c>
      <c r="G312" s="22" t="str">
        <f aca="false">IF(OR(B312="",E312&lt;&gt;"Igen",COUNTIF($E$2:E311,"Igen")=0),"",B312-_xlfn.MAXIFS($B$2:B311,$E$2:E311,"Igen"))</f>
        <v/>
      </c>
      <c r="H312" s="23" t="str">
        <f aca="false">IF(OR(G312="",G312&lt;=0),"",SUMIFS($C$2:C312,$B$2:B312,"&gt;"&amp;_xlfn.MAXIFS($B$2:B311,$E$2:E311,"Igen"))/G312*100)</f>
        <v/>
      </c>
      <c r="I312" s="23" t="str">
        <f aca="false">IF(OR(G312="",G312&lt;=0),"",SUMIFS($F$2:F312,$B$2:B312,"&gt;"&amp;_xlfn.MAXIFS($B$2:B311,$E$2:E311,"Igen"))/G312)</f>
        <v/>
      </c>
      <c r="J312" s="17"/>
    </row>
    <row r="313" customFormat="false" ht="15" hidden="false" customHeight="false" outlineLevel="0" collapsed="false">
      <c r="A313" s="19"/>
      <c r="B313" s="20"/>
      <c r="C313" s="21"/>
      <c r="D313" s="20"/>
      <c r="E313" s="17"/>
      <c r="F313" s="16" t="str">
        <f aca="false">IF(OR(C313="",D313=""),"",C313*D313)</f>
        <v/>
      </c>
      <c r="G313" s="22" t="str">
        <f aca="false">IF(OR(B313="",E313&lt;&gt;"Igen",COUNTIF($E$2:E312,"Igen")=0),"",B313-_xlfn.MAXIFS($B$2:B312,$E$2:E312,"Igen"))</f>
        <v/>
      </c>
      <c r="H313" s="23" t="str">
        <f aca="false">IF(OR(G313="",G313&lt;=0),"",SUMIFS($C$2:C313,$B$2:B313,"&gt;"&amp;_xlfn.MAXIFS($B$2:B312,$E$2:E312,"Igen"))/G313*100)</f>
        <v/>
      </c>
      <c r="I313" s="23" t="str">
        <f aca="false">IF(OR(G313="",G313&lt;=0),"",SUMIFS($F$2:F313,$B$2:B313,"&gt;"&amp;_xlfn.MAXIFS($B$2:B312,$E$2:E312,"Igen"))/G313)</f>
        <v/>
      </c>
      <c r="J313" s="17"/>
    </row>
    <row r="314" customFormat="false" ht="15" hidden="false" customHeight="false" outlineLevel="0" collapsed="false">
      <c r="A314" s="19"/>
      <c r="B314" s="20"/>
      <c r="C314" s="21"/>
      <c r="D314" s="20"/>
      <c r="E314" s="17"/>
      <c r="F314" s="16" t="str">
        <f aca="false">IF(OR(C314="",D314=""),"",C314*D314)</f>
        <v/>
      </c>
      <c r="G314" s="22" t="str">
        <f aca="false">IF(OR(B314="",E314&lt;&gt;"Igen",COUNTIF($E$2:E313,"Igen")=0),"",B314-_xlfn.MAXIFS($B$2:B313,$E$2:E313,"Igen"))</f>
        <v/>
      </c>
      <c r="H314" s="23" t="str">
        <f aca="false">IF(OR(G314="",G314&lt;=0),"",SUMIFS($C$2:C314,$B$2:B314,"&gt;"&amp;_xlfn.MAXIFS($B$2:B313,$E$2:E313,"Igen"))/G314*100)</f>
        <v/>
      </c>
      <c r="I314" s="23" t="str">
        <f aca="false">IF(OR(G314="",G314&lt;=0),"",SUMIFS($F$2:F314,$B$2:B314,"&gt;"&amp;_xlfn.MAXIFS($B$2:B313,$E$2:E313,"Igen"))/G314)</f>
        <v/>
      </c>
      <c r="J314" s="17"/>
    </row>
    <row r="315" customFormat="false" ht="15" hidden="false" customHeight="false" outlineLevel="0" collapsed="false">
      <c r="A315" s="19"/>
      <c r="B315" s="20"/>
      <c r="C315" s="21"/>
      <c r="D315" s="20"/>
      <c r="E315" s="17"/>
      <c r="F315" s="16" t="str">
        <f aca="false">IF(OR(C315="",D315=""),"",C315*D315)</f>
        <v/>
      </c>
      <c r="G315" s="22" t="str">
        <f aca="false">IF(OR(B315="",E315&lt;&gt;"Igen",COUNTIF($E$2:E314,"Igen")=0),"",B315-_xlfn.MAXIFS($B$2:B314,$E$2:E314,"Igen"))</f>
        <v/>
      </c>
      <c r="H315" s="23" t="str">
        <f aca="false">IF(OR(G315="",G315&lt;=0),"",SUMIFS($C$2:C315,$B$2:B315,"&gt;"&amp;_xlfn.MAXIFS($B$2:B314,$E$2:E314,"Igen"))/G315*100)</f>
        <v/>
      </c>
      <c r="I315" s="23" t="str">
        <f aca="false">IF(OR(G315="",G315&lt;=0),"",SUMIFS($F$2:F315,$B$2:B315,"&gt;"&amp;_xlfn.MAXIFS($B$2:B314,$E$2:E314,"Igen"))/G315)</f>
        <v/>
      </c>
      <c r="J315" s="17"/>
    </row>
    <row r="316" customFormat="false" ht="15" hidden="false" customHeight="false" outlineLevel="0" collapsed="false">
      <c r="A316" s="19"/>
      <c r="B316" s="20"/>
      <c r="C316" s="21"/>
      <c r="D316" s="20"/>
      <c r="E316" s="17"/>
      <c r="F316" s="16" t="str">
        <f aca="false">IF(OR(C316="",D316=""),"",C316*D316)</f>
        <v/>
      </c>
      <c r="G316" s="22" t="str">
        <f aca="false">IF(OR(B316="",E316&lt;&gt;"Igen",COUNTIF($E$2:E315,"Igen")=0),"",B316-_xlfn.MAXIFS($B$2:B315,$E$2:E315,"Igen"))</f>
        <v/>
      </c>
      <c r="H316" s="23" t="str">
        <f aca="false">IF(OR(G316="",G316&lt;=0),"",SUMIFS($C$2:C316,$B$2:B316,"&gt;"&amp;_xlfn.MAXIFS($B$2:B315,$E$2:E315,"Igen"))/G316*100)</f>
        <v/>
      </c>
      <c r="I316" s="23" t="str">
        <f aca="false">IF(OR(G316="",G316&lt;=0),"",SUMIFS($F$2:F316,$B$2:B316,"&gt;"&amp;_xlfn.MAXIFS($B$2:B315,$E$2:E315,"Igen"))/G316)</f>
        <v/>
      </c>
      <c r="J316" s="17"/>
    </row>
    <row r="317" customFormat="false" ht="15" hidden="false" customHeight="false" outlineLevel="0" collapsed="false">
      <c r="A317" s="19"/>
      <c r="B317" s="20"/>
      <c r="C317" s="21"/>
      <c r="D317" s="20"/>
      <c r="E317" s="17"/>
      <c r="F317" s="16" t="str">
        <f aca="false">IF(OR(C317="",D317=""),"",C317*D317)</f>
        <v/>
      </c>
      <c r="G317" s="22" t="str">
        <f aca="false">IF(OR(B317="",E317&lt;&gt;"Igen",COUNTIF($E$2:E316,"Igen")=0),"",B317-_xlfn.MAXIFS($B$2:B316,$E$2:E316,"Igen"))</f>
        <v/>
      </c>
      <c r="H317" s="23" t="str">
        <f aca="false">IF(OR(G317="",G317&lt;=0),"",SUMIFS($C$2:C317,$B$2:B317,"&gt;"&amp;_xlfn.MAXIFS($B$2:B316,$E$2:E316,"Igen"))/G317*100)</f>
        <v/>
      </c>
      <c r="I317" s="23" t="str">
        <f aca="false">IF(OR(G317="",G317&lt;=0),"",SUMIFS($F$2:F317,$B$2:B317,"&gt;"&amp;_xlfn.MAXIFS($B$2:B316,$E$2:E316,"Igen"))/G317)</f>
        <v/>
      </c>
      <c r="J317" s="17"/>
    </row>
    <row r="318" customFormat="false" ht="15" hidden="false" customHeight="false" outlineLevel="0" collapsed="false">
      <c r="A318" s="19"/>
      <c r="B318" s="20"/>
      <c r="C318" s="21"/>
      <c r="D318" s="20"/>
      <c r="E318" s="17"/>
      <c r="F318" s="16" t="str">
        <f aca="false">IF(OR(C318="",D318=""),"",C318*D318)</f>
        <v/>
      </c>
      <c r="G318" s="22" t="str">
        <f aca="false">IF(OR(B318="",E318&lt;&gt;"Igen",COUNTIF($E$2:E317,"Igen")=0),"",B318-_xlfn.MAXIFS($B$2:B317,$E$2:E317,"Igen"))</f>
        <v/>
      </c>
      <c r="H318" s="23" t="str">
        <f aca="false">IF(OR(G318="",G318&lt;=0),"",SUMIFS($C$2:C318,$B$2:B318,"&gt;"&amp;_xlfn.MAXIFS($B$2:B317,$E$2:E317,"Igen"))/G318*100)</f>
        <v/>
      </c>
      <c r="I318" s="23" t="str">
        <f aca="false">IF(OR(G318="",G318&lt;=0),"",SUMIFS($F$2:F318,$B$2:B318,"&gt;"&amp;_xlfn.MAXIFS($B$2:B317,$E$2:E317,"Igen"))/G318)</f>
        <v/>
      </c>
      <c r="J318" s="17"/>
    </row>
    <row r="319" customFormat="false" ht="15" hidden="false" customHeight="false" outlineLevel="0" collapsed="false">
      <c r="A319" s="19"/>
      <c r="B319" s="20"/>
      <c r="C319" s="21"/>
      <c r="D319" s="20"/>
      <c r="E319" s="17"/>
      <c r="F319" s="16" t="str">
        <f aca="false">IF(OR(C319="",D319=""),"",C319*D319)</f>
        <v/>
      </c>
      <c r="G319" s="22" t="str">
        <f aca="false">IF(OR(B319="",E319&lt;&gt;"Igen",COUNTIF($E$2:E318,"Igen")=0),"",B319-_xlfn.MAXIFS($B$2:B318,$E$2:E318,"Igen"))</f>
        <v/>
      </c>
      <c r="H319" s="23" t="str">
        <f aca="false">IF(OR(G319="",G319&lt;=0),"",SUMIFS($C$2:C319,$B$2:B319,"&gt;"&amp;_xlfn.MAXIFS($B$2:B318,$E$2:E318,"Igen"))/G319*100)</f>
        <v/>
      </c>
      <c r="I319" s="23" t="str">
        <f aca="false">IF(OR(G319="",G319&lt;=0),"",SUMIFS($F$2:F319,$B$2:B319,"&gt;"&amp;_xlfn.MAXIFS($B$2:B318,$E$2:E318,"Igen"))/G319)</f>
        <v/>
      </c>
      <c r="J319" s="17"/>
    </row>
    <row r="320" customFormat="false" ht="15" hidden="false" customHeight="false" outlineLevel="0" collapsed="false">
      <c r="A320" s="19"/>
      <c r="B320" s="20"/>
      <c r="C320" s="21"/>
      <c r="D320" s="20"/>
      <c r="E320" s="17"/>
      <c r="F320" s="16" t="str">
        <f aca="false">IF(OR(C320="",D320=""),"",C320*D320)</f>
        <v/>
      </c>
      <c r="G320" s="22" t="str">
        <f aca="false">IF(OR(B320="",E320&lt;&gt;"Igen",COUNTIF($E$2:E319,"Igen")=0),"",B320-_xlfn.MAXIFS($B$2:B319,$E$2:E319,"Igen"))</f>
        <v/>
      </c>
      <c r="H320" s="23" t="str">
        <f aca="false">IF(OR(G320="",G320&lt;=0),"",SUMIFS($C$2:C320,$B$2:B320,"&gt;"&amp;_xlfn.MAXIFS($B$2:B319,$E$2:E319,"Igen"))/G320*100)</f>
        <v/>
      </c>
      <c r="I320" s="23" t="str">
        <f aca="false">IF(OR(G320="",G320&lt;=0),"",SUMIFS($F$2:F320,$B$2:B320,"&gt;"&amp;_xlfn.MAXIFS($B$2:B319,$E$2:E319,"Igen"))/G320)</f>
        <v/>
      </c>
      <c r="J320" s="17"/>
    </row>
    <row r="321" customFormat="false" ht="15" hidden="false" customHeight="false" outlineLevel="0" collapsed="false">
      <c r="A321" s="19"/>
      <c r="B321" s="20"/>
      <c r="C321" s="21"/>
      <c r="D321" s="20"/>
      <c r="E321" s="17"/>
      <c r="F321" s="16" t="str">
        <f aca="false">IF(OR(C321="",D321=""),"",C321*D321)</f>
        <v/>
      </c>
      <c r="G321" s="22" t="str">
        <f aca="false">IF(OR(B321="",E321&lt;&gt;"Igen",COUNTIF($E$2:E320,"Igen")=0),"",B321-_xlfn.MAXIFS($B$2:B320,$E$2:E320,"Igen"))</f>
        <v/>
      </c>
      <c r="H321" s="23" t="str">
        <f aca="false">IF(OR(G321="",G321&lt;=0),"",SUMIFS($C$2:C321,$B$2:B321,"&gt;"&amp;_xlfn.MAXIFS($B$2:B320,$E$2:E320,"Igen"))/G321*100)</f>
        <v/>
      </c>
      <c r="I321" s="23" t="str">
        <f aca="false">IF(OR(G321="",G321&lt;=0),"",SUMIFS($F$2:F321,$B$2:B321,"&gt;"&amp;_xlfn.MAXIFS($B$2:B320,$E$2:E320,"Igen"))/G321)</f>
        <v/>
      </c>
      <c r="J321" s="17"/>
    </row>
    <row r="322" customFormat="false" ht="15" hidden="false" customHeight="false" outlineLevel="0" collapsed="false">
      <c r="A322" s="19"/>
      <c r="B322" s="20"/>
      <c r="C322" s="21"/>
      <c r="D322" s="20"/>
      <c r="E322" s="17"/>
      <c r="F322" s="16" t="str">
        <f aca="false">IF(OR(C322="",D322=""),"",C322*D322)</f>
        <v/>
      </c>
      <c r="G322" s="22" t="str">
        <f aca="false">IF(OR(B322="",E322&lt;&gt;"Igen",COUNTIF($E$2:E321,"Igen")=0),"",B322-_xlfn.MAXIFS($B$2:B321,$E$2:E321,"Igen"))</f>
        <v/>
      </c>
      <c r="H322" s="23" t="str">
        <f aca="false">IF(OR(G322="",G322&lt;=0),"",SUMIFS($C$2:C322,$B$2:B322,"&gt;"&amp;_xlfn.MAXIFS($B$2:B321,$E$2:E321,"Igen"))/G322*100)</f>
        <v/>
      </c>
      <c r="I322" s="23" t="str">
        <f aca="false">IF(OR(G322="",G322&lt;=0),"",SUMIFS($F$2:F322,$B$2:B322,"&gt;"&amp;_xlfn.MAXIFS($B$2:B321,$E$2:E321,"Igen"))/G322)</f>
        <v/>
      </c>
      <c r="J322" s="17"/>
    </row>
    <row r="323" customFormat="false" ht="15" hidden="false" customHeight="false" outlineLevel="0" collapsed="false">
      <c r="A323" s="19"/>
      <c r="B323" s="20"/>
      <c r="C323" s="21"/>
      <c r="D323" s="20"/>
      <c r="E323" s="17"/>
      <c r="F323" s="16" t="str">
        <f aca="false">IF(OR(C323="",D323=""),"",C323*D323)</f>
        <v/>
      </c>
      <c r="G323" s="22" t="str">
        <f aca="false">IF(OR(B323="",E323&lt;&gt;"Igen",COUNTIF($E$2:E322,"Igen")=0),"",B323-_xlfn.MAXIFS($B$2:B322,$E$2:E322,"Igen"))</f>
        <v/>
      </c>
      <c r="H323" s="23" t="str">
        <f aca="false">IF(OR(G323="",G323&lt;=0),"",SUMIFS($C$2:C323,$B$2:B323,"&gt;"&amp;_xlfn.MAXIFS($B$2:B322,$E$2:E322,"Igen"))/G323*100)</f>
        <v/>
      </c>
      <c r="I323" s="23" t="str">
        <f aca="false">IF(OR(G323="",G323&lt;=0),"",SUMIFS($F$2:F323,$B$2:B323,"&gt;"&amp;_xlfn.MAXIFS($B$2:B322,$E$2:E322,"Igen"))/G323)</f>
        <v/>
      </c>
      <c r="J323" s="17"/>
    </row>
    <row r="324" customFormat="false" ht="15" hidden="false" customHeight="false" outlineLevel="0" collapsed="false">
      <c r="A324" s="19"/>
      <c r="B324" s="20"/>
      <c r="C324" s="21"/>
      <c r="D324" s="20"/>
      <c r="E324" s="17"/>
      <c r="F324" s="16" t="str">
        <f aca="false">IF(OR(C324="",D324=""),"",C324*D324)</f>
        <v/>
      </c>
      <c r="G324" s="22" t="str">
        <f aca="false">IF(OR(B324="",E324&lt;&gt;"Igen",COUNTIF($E$2:E323,"Igen")=0),"",B324-_xlfn.MAXIFS($B$2:B323,$E$2:E323,"Igen"))</f>
        <v/>
      </c>
      <c r="H324" s="23" t="str">
        <f aca="false">IF(OR(G324="",G324&lt;=0),"",SUMIFS($C$2:C324,$B$2:B324,"&gt;"&amp;_xlfn.MAXIFS($B$2:B323,$E$2:E323,"Igen"))/G324*100)</f>
        <v/>
      </c>
      <c r="I324" s="23" t="str">
        <f aca="false">IF(OR(G324="",G324&lt;=0),"",SUMIFS($F$2:F324,$B$2:B324,"&gt;"&amp;_xlfn.MAXIFS($B$2:B323,$E$2:E323,"Igen"))/G324)</f>
        <v/>
      </c>
      <c r="J324" s="17"/>
    </row>
    <row r="325" customFormat="false" ht="15" hidden="false" customHeight="false" outlineLevel="0" collapsed="false">
      <c r="A325" s="19"/>
      <c r="B325" s="20"/>
      <c r="C325" s="21"/>
      <c r="D325" s="20"/>
      <c r="E325" s="17"/>
      <c r="F325" s="16" t="str">
        <f aca="false">IF(OR(C325="",D325=""),"",C325*D325)</f>
        <v/>
      </c>
      <c r="G325" s="22" t="str">
        <f aca="false">IF(OR(B325="",E325&lt;&gt;"Igen",COUNTIF($E$2:E324,"Igen")=0),"",B325-_xlfn.MAXIFS($B$2:B324,$E$2:E324,"Igen"))</f>
        <v/>
      </c>
      <c r="H325" s="23" t="str">
        <f aca="false">IF(OR(G325="",G325&lt;=0),"",SUMIFS($C$2:C325,$B$2:B325,"&gt;"&amp;_xlfn.MAXIFS($B$2:B324,$E$2:E324,"Igen"))/G325*100)</f>
        <v/>
      </c>
      <c r="I325" s="23" t="str">
        <f aca="false">IF(OR(G325="",G325&lt;=0),"",SUMIFS($F$2:F325,$B$2:B325,"&gt;"&amp;_xlfn.MAXIFS($B$2:B324,$E$2:E324,"Igen"))/G325)</f>
        <v/>
      </c>
      <c r="J325" s="17"/>
    </row>
    <row r="326" customFormat="false" ht="15" hidden="false" customHeight="false" outlineLevel="0" collapsed="false">
      <c r="A326" s="19"/>
      <c r="B326" s="20"/>
      <c r="C326" s="21"/>
      <c r="D326" s="20"/>
      <c r="E326" s="17"/>
      <c r="F326" s="16" t="str">
        <f aca="false">IF(OR(C326="",D326=""),"",C326*D326)</f>
        <v/>
      </c>
      <c r="G326" s="22" t="str">
        <f aca="false">IF(OR(B326="",E326&lt;&gt;"Igen",COUNTIF($E$2:E325,"Igen")=0),"",B326-_xlfn.MAXIFS($B$2:B325,$E$2:E325,"Igen"))</f>
        <v/>
      </c>
      <c r="H326" s="23" t="str">
        <f aca="false">IF(OR(G326="",G326&lt;=0),"",SUMIFS($C$2:C326,$B$2:B326,"&gt;"&amp;_xlfn.MAXIFS($B$2:B325,$E$2:E325,"Igen"))/G326*100)</f>
        <v/>
      </c>
      <c r="I326" s="23" t="str">
        <f aca="false">IF(OR(G326="",G326&lt;=0),"",SUMIFS($F$2:F326,$B$2:B326,"&gt;"&amp;_xlfn.MAXIFS($B$2:B325,$E$2:E325,"Igen"))/G326)</f>
        <v/>
      </c>
      <c r="J326" s="17"/>
    </row>
    <row r="327" customFormat="false" ht="15" hidden="false" customHeight="false" outlineLevel="0" collapsed="false">
      <c r="A327" s="19"/>
      <c r="B327" s="20"/>
      <c r="C327" s="21"/>
      <c r="D327" s="20"/>
      <c r="E327" s="17"/>
      <c r="F327" s="16" t="str">
        <f aca="false">IF(OR(C327="",D327=""),"",C327*D327)</f>
        <v/>
      </c>
      <c r="G327" s="22" t="str">
        <f aca="false">IF(OR(B327="",E327&lt;&gt;"Igen",COUNTIF($E$2:E326,"Igen")=0),"",B327-_xlfn.MAXIFS($B$2:B326,$E$2:E326,"Igen"))</f>
        <v/>
      </c>
      <c r="H327" s="23" t="str">
        <f aca="false">IF(OR(G327="",G327&lt;=0),"",SUMIFS($C$2:C327,$B$2:B327,"&gt;"&amp;_xlfn.MAXIFS($B$2:B326,$E$2:E326,"Igen"))/G327*100)</f>
        <v/>
      </c>
      <c r="I327" s="23" t="str">
        <f aca="false">IF(OR(G327="",G327&lt;=0),"",SUMIFS($F$2:F327,$B$2:B327,"&gt;"&amp;_xlfn.MAXIFS($B$2:B326,$E$2:E326,"Igen"))/G327)</f>
        <v/>
      </c>
      <c r="J327" s="17"/>
    </row>
    <row r="328" customFormat="false" ht="15" hidden="false" customHeight="false" outlineLevel="0" collapsed="false">
      <c r="A328" s="19"/>
      <c r="B328" s="20"/>
      <c r="C328" s="21"/>
      <c r="D328" s="20"/>
      <c r="E328" s="17"/>
      <c r="F328" s="16" t="str">
        <f aca="false">IF(OR(C328="",D328=""),"",C328*D328)</f>
        <v/>
      </c>
      <c r="G328" s="22" t="str">
        <f aca="false">IF(OR(B328="",E328&lt;&gt;"Igen",COUNTIF($E$2:E327,"Igen")=0),"",B328-_xlfn.MAXIFS($B$2:B327,$E$2:E327,"Igen"))</f>
        <v/>
      </c>
      <c r="H328" s="23" t="str">
        <f aca="false">IF(OR(G328="",G328&lt;=0),"",SUMIFS($C$2:C328,$B$2:B328,"&gt;"&amp;_xlfn.MAXIFS($B$2:B327,$E$2:E327,"Igen"))/G328*100)</f>
        <v/>
      </c>
      <c r="I328" s="23" t="str">
        <f aca="false">IF(OR(G328="",G328&lt;=0),"",SUMIFS($F$2:F328,$B$2:B328,"&gt;"&amp;_xlfn.MAXIFS($B$2:B327,$E$2:E327,"Igen"))/G328)</f>
        <v/>
      </c>
      <c r="J328" s="17"/>
    </row>
    <row r="329" customFormat="false" ht="15" hidden="false" customHeight="false" outlineLevel="0" collapsed="false">
      <c r="A329" s="19"/>
      <c r="B329" s="20"/>
      <c r="C329" s="21"/>
      <c r="D329" s="20"/>
      <c r="E329" s="17"/>
      <c r="F329" s="16" t="str">
        <f aca="false">IF(OR(C329="",D329=""),"",C329*D329)</f>
        <v/>
      </c>
      <c r="G329" s="22" t="str">
        <f aca="false">IF(OR(B329="",E329&lt;&gt;"Igen",COUNTIF($E$2:E328,"Igen")=0),"",B329-_xlfn.MAXIFS($B$2:B328,$E$2:E328,"Igen"))</f>
        <v/>
      </c>
      <c r="H329" s="23" t="str">
        <f aca="false">IF(OR(G329="",G329&lt;=0),"",SUMIFS($C$2:C329,$B$2:B329,"&gt;"&amp;_xlfn.MAXIFS($B$2:B328,$E$2:E328,"Igen"))/G329*100)</f>
        <v/>
      </c>
      <c r="I329" s="23" t="str">
        <f aca="false">IF(OR(G329="",G329&lt;=0),"",SUMIFS($F$2:F329,$B$2:B329,"&gt;"&amp;_xlfn.MAXIFS($B$2:B328,$E$2:E328,"Igen"))/G329)</f>
        <v/>
      </c>
      <c r="J329" s="17"/>
    </row>
    <row r="330" customFormat="false" ht="15" hidden="false" customHeight="false" outlineLevel="0" collapsed="false">
      <c r="A330" s="19"/>
      <c r="B330" s="20"/>
      <c r="C330" s="21"/>
      <c r="D330" s="20"/>
      <c r="E330" s="17"/>
      <c r="F330" s="16" t="str">
        <f aca="false">IF(OR(C330="",D330=""),"",C330*D330)</f>
        <v/>
      </c>
      <c r="G330" s="22" t="str">
        <f aca="false">IF(OR(B330="",E330&lt;&gt;"Igen",COUNTIF($E$2:E329,"Igen")=0),"",B330-_xlfn.MAXIFS($B$2:B329,$E$2:E329,"Igen"))</f>
        <v/>
      </c>
      <c r="H330" s="23" t="str">
        <f aca="false">IF(OR(G330="",G330&lt;=0),"",SUMIFS($C$2:C330,$B$2:B330,"&gt;"&amp;_xlfn.MAXIFS($B$2:B329,$E$2:E329,"Igen"))/G330*100)</f>
        <v/>
      </c>
      <c r="I330" s="23" t="str">
        <f aca="false">IF(OR(G330="",G330&lt;=0),"",SUMIFS($F$2:F330,$B$2:B330,"&gt;"&amp;_xlfn.MAXIFS($B$2:B329,$E$2:E329,"Igen"))/G330)</f>
        <v/>
      </c>
      <c r="J330" s="17"/>
    </row>
    <row r="331" customFormat="false" ht="15" hidden="false" customHeight="false" outlineLevel="0" collapsed="false">
      <c r="A331" s="19"/>
      <c r="B331" s="20"/>
      <c r="C331" s="21"/>
      <c r="D331" s="20"/>
      <c r="E331" s="17"/>
      <c r="F331" s="16" t="str">
        <f aca="false">IF(OR(C331="",D331=""),"",C331*D331)</f>
        <v/>
      </c>
      <c r="G331" s="22" t="str">
        <f aca="false">IF(OR(B331="",E331&lt;&gt;"Igen",COUNTIF($E$2:E330,"Igen")=0),"",B331-_xlfn.MAXIFS($B$2:B330,$E$2:E330,"Igen"))</f>
        <v/>
      </c>
      <c r="H331" s="23" t="str">
        <f aca="false">IF(OR(G331="",G331&lt;=0),"",SUMIFS($C$2:C331,$B$2:B331,"&gt;"&amp;_xlfn.MAXIFS($B$2:B330,$E$2:E330,"Igen"))/G331*100)</f>
        <v/>
      </c>
      <c r="I331" s="23" t="str">
        <f aca="false">IF(OR(G331="",G331&lt;=0),"",SUMIFS($F$2:F331,$B$2:B331,"&gt;"&amp;_xlfn.MAXIFS($B$2:B330,$E$2:E330,"Igen"))/G331)</f>
        <v/>
      </c>
      <c r="J331" s="17"/>
    </row>
    <row r="332" customFormat="false" ht="15" hidden="false" customHeight="false" outlineLevel="0" collapsed="false">
      <c r="A332" s="19"/>
      <c r="B332" s="20"/>
      <c r="C332" s="21"/>
      <c r="D332" s="20"/>
      <c r="E332" s="17"/>
      <c r="F332" s="16" t="str">
        <f aca="false">IF(OR(C332="",D332=""),"",C332*D332)</f>
        <v/>
      </c>
      <c r="G332" s="22" t="str">
        <f aca="false">IF(OR(B332="",E332&lt;&gt;"Igen",COUNTIF($E$2:E331,"Igen")=0),"",B332-_xlfn.MAXIFS($B$2:B331,$E$2:E331,"Igen"))</f>
        <v/>
      </c>
      <c r="H332" s="23" t="str">
        <f aca="false">IF(OR(G332="",G332&lt;=0),"",SUMIFS($C$2:C332,$B$2:B332,"&gt;"&amp;_xlfn.MAXIFS($B$2:B331,$E$2:E331,"Igen"))/G332*100)</f>
        <v/>
      </c>
      <c r="I332" s="23" t="str">
        <f aca="false">IF(OR(G332="",G332&lt;=0),"",SUMIFS($F$2:F332,$B$2:B332,"&gt;"&amp;_xlfn.MAXIFS($B$2:B331,$E$2:E331,"Igen"))/G332)</f>
        <v/>
      </c>
      <c r="J332" s="17"/>
    </row>
    <row r="333" customFormat="false" ht="15" hidden="false" customHeight="false" outlineLevel="0" collapsed="false">
      <c r="A333" s="19"/>
      <c r="B333" s="20"/>
      <c r="C333" s="21"/>
      <c r="D333" s="20"/>
      <c r="E333" s="17"/>
      <c r="F333" s="16" t="str">
        <f aca="false">IF(OR(C333="",D333=""),"",C333*D333)</f>
        <v/>
      </c>
      <c r="G333" s="22" t="str">
        <f aca="false">IF(OR(B333="",E333&lt;&gt;"Igen",COUNTIF($E$2:E332,"Igen")=0),"",B333-_xlfn.MAXIFS($B$2:B332,$E$2:E332,"Igen"))</f>
        <v/>
      </c>
      <c r="H333" s="23" t="str">
        <f aca="false">IF(OR(G333="",G333&lt;=0),"",SUMIFS($C$2:C333,$B$2:B333,"&gt;"&amp;_xlfn.MAXIFS($B$2:B332,$E$2:E332,"Igen"))/G333*100)</f>
        <v/>
      </c>
      <c r="I333" s="23" t="str">
        <f aca="false">IF(OR(G333="",G333&lt;=0),"",SUMIFS($F$2:F333,$B$2:B333,"&gt;"&amp;_xlfn.MAXIFS($B$2:B332,$E$2:E332,"Igen"))/G333)</f>
        <v/>
      </c>
      <c r="J333" s="17"/>
    </row>
    <row r="334" customFormat="false" ht="15" hidden="false" customHeight="false" outlineLevel="0" collapsed="false">
      <c r="A334" s="19"/>
      <c r="B334" s="20"/>
      <c r="C334" s="21"/>
      <c r="D334" s="20"/>
      <c r="E334" s="17"/>
      <c r="F334" s="16" t="str">
        <f aca="false">IF(OR(C334="",D334=""),"",C334*D334)</f>
        <v/>
      </c>
      <c r="G334" s="22" t="str">
        <f aca="false">IF(OR(B334="",E334&lt;&gt;"Igen",COUNTIF($E$2:E333,"Igen")=0),"",B334-_xlfn.MAXIFS($B$2:B333,$E$2:E333,"Igen"))</f>
        <v/>
      </c>
      <c r="H334" s="23" t="str">
        <f aca="false">IF(OR(G334="",G334&lt;=0),"",SUMIFS($C$2:C334,$B$2:B334,"&gt;"&amp;_xlfn.MAXIFS($B$2:B333,$E$2:E333,"Igen"))/G334*100)</f>
        <v/>
      </c>
      <c r="I334" s="23" t="str">
        <f aca="false">IF(OR(G334="",G334&lt;=0),"",SUMIFS($F$2:F334,$B$2:B334,"&gt;"&amp;_xlfn.MAXIFS($B$2:B333,$E$2:E333,"Igen"))/G334)</f>
        <v/>
      </c>
      <c r="J334" s="17"/>
    </row>
    <row r="335" customFormat="false" ht="15" hidden="false" customHeight="false" outlineLevel="0" collapsed="false">
      <c r="A335" s="19"/>
      <c r="B335" s="20"/>
      <c r="C335" s="21"/>
      <c r="D335" s="20"/>
      <c r="E335" s="17"/>
      <c r="F335" s="16" t="str">
        <f aca="false">IF(OR(C335="",D335=""),"",C335*D335)</f>
        <v/>
      </c>
      <c r="G335" s="22" t="str">
        <f aca="false">IF(OR(B335="",E335&lt;&gt;"Igen",COUNTIF($E$2:E334,"Igen")=0),"",B335-_xlfn.MAXIFS($B$2:B334,$E$2:E334,"Igen"))</f>
        <v/>
      </c>
      <c r="H335" s="23" t="str">
        <f aca="false">IF(OR(G335="",G335&lt;=0),"",SUMIFS($C$2:C335,$B$2:B335,"&gt;"&amp;_xlfn.MAXIFS($B$2:B334,$E$2:E334,"Igen"))/G335*100)</f>
        <v/>
      </c>
      <c r="I335" s="23" t="str">
        <f aca="false">IF(OR(G335="",G335&lt;=0),"",SUMIFS($F$2:F335,$B$2:B335,"&gt;"&amp;_xlfn.MAXIFS($B$2:B334,$E$2:E334,"Igen"))/G335)</f>
        <v/>
      </c>
      <c r="J335" s="17"/>
    </row>
    <row r="336" customFormat="false" ht="15" hidden="false" customHeight="false" outlineLevel="0" collapsed="false">
      <c r="A336" s="19"/>
      <c r="B336" s="20"/>
      <c r="C336" s="21"/>
      <c r="D336" s="20"/>
      <c r="E336" s="17"/>
      <c r="F336" s="16" t="str">
        <f aca="false">IF(OR(C336="",D336=""),"",C336*D336)</f>
        <v/>
      </c>
      <c r="G336" s="22" t="str">
        <f aca="false">IF(OR(B336="",E336&lt;&gt;"Igen",COUNTIF($E$2:E335,"Igen")=0),"",B336-_xlfn.MAXIFS($B$2:B335,$E$2:E335,"Igen"))</f>
        <v/>
      </c>
      <c r="H336" s="23" t="str">
        <f aca="false">IF(OR(G336="",G336&lt;=0),"",SUMIFS($C$2:C336,$B$2:B336,"&gt;"&amp;_xlfn.MAXIFS($B$2:B335,$E$2:E335,"Igen"))/G336*100)</f>
        <v/>
      </c>
      <c r="I336" s="23" t="str">
        <f aca="false">IF(OR(G336="",G336&lt;=0),"",SUMIFS($F$2:F336,$B$2:B336,"&gt;"&amp;_xlfn.MAXIFS($B$2:B335,$E$2:E335,"Igen"))/G336)</f>
        <v/>
      </c>
      <c r="J336" s="17"/>
    </row>
    <row r="337" customFormat="false" ht="15" hidden="false" customHeight="false" outlineLevel="0" collapsed="false">
      <c r="A337" s="19"/>
      <c r="B337" s="20"/>
      <c r="C337" s="21"/>
      <c r="D337" s="20"/>
      <c r="E337" s="17"/>
      <c r="F337" s="16" t="str">
        <f aca="false">IF(OR(C337="",D337=""),"",C337*D337)</f>
        <v/>
      </c>
      <c r="G337" s="22" t="str">
        <f aca="false">IF(OR(B337="",E337&lt;&gt;"Igen",COUNTIF($E$2:E336,"Igen")=0),"",B337-_xlfn.MAXIFS($B$2:B336,$E$2:E336,"Igen"))</f>
        <v/>
      </c>
      <c r="H337" s="23" t="str">
        <f aca="false">IF(OR(G337="",G337&lt;=0),"",SUMIFS($C$2:C337,$B$2:B337,"&gt;"&amp;_xlfn.MAXIFS($B$2:B336,$E$2:E336,"Igen"))/G337*100)</f>
        <v/>
      </c>
      <c r="I337" s="23" t="str">
        <f aca="false">IF(OR(G337="",G337&lt;=0),"",SUMIFS($F$2:F337,$B$2:B337,"&gt;"&amp;_xlfn.MAXIFS($B$2:B336,$E$2:E336,"Igen"))/G337)</f>
        <v/>
      </c>
      <c r="J337" s="17"/>
    </row>
    <row r="338" customFormat="false" ht="15" hidden="false" customHeight="false" outlineLevel="0" collapsed="false">
      <c r="A338" s="19"/>
      <c r="B338" s="20"/>
      <c r="C338" s="21"/>
      <c r="D338" s="20"/>
      <c r="E338" s="17"/>
      <c r="F338" s="16" t="str">
        <f aca="false">IF(OR(C338="",D338=""),"",C338*D338)</f>
        <v/>
      </c>
      <c r="G338" s="22" t="str">
        <f aca="false">IF(OR(B338="",E338&lt;&gt;"Igen",COUNTIF($E$2:E337,"Igen")=0),"",B338-_xlfn.MAXIFS($B$2:B337,$E$2:E337,"Igen"))</f>
        <v/>
      </c>
      <c r="H338" s="23" t="str">
        <f aca="false">IF(OR(G338="",G338&lt;=0),"",SUMIFS($C$2:C338,$B$2:B338,"&gt;"&amp;_xlfn.MAXIFS($B$2:B337,$E$2:E337,"Igen"))/G338*100)</f>
        <v/>
      </c>
      <c r="I338" s="23" t="str">
        <f aca="false">IF(OR(G338="",G338&lt;=0),"",SUMIFS($F$2:F338,$B$2:B338,"&gt;"&amp;_xlfn.MAXIFS($B$2:B337,$E$2:E337,"Igen"))/G338)</f>
        <v/>
      </c>
      <c r="J338" s="17"/>
    </row>
    <row r="339" customFormat="false" ht="15" hidden="false" customHeight="false" outlineLevel="0" collapsed="false">
      <c r="A339" s="19"/>
      <c r="B339" s="20"/>
      <c r="C339" s="21"/>
      <c r="D339" s="20"/>
      <c r="E339" s="17"/>
      <c r="F339" s="16" t="str">
        <f aca="false">IF(OR(C339="",D339=""),"",C339*D339)</f>
        <v/>
      </c>
      <c r="G339" s="22" t="str">
        <f aca="false">IF(OR(B339="",E339&lt;&gt;"Igen",COUNTIF($E$2:E338,"Igen")=0),"",B339-_xlfn.MAXIFS($B$2:B338,$E$2:E338,"Igen"))</f>
        <v/>
      </c>
      <c r="H339" s="23" t="str">
        <f aca="false">IF(OR(G339="",G339&lt;=0),"",SUMIFS($C$2:C339,$B$2:B339,"&gt;"&amp;_xlfn.MAXIFS($B$2:B338,$E$2:E338,"Igen"))/G339*100)</f>
        <v/>
      </c>
      <c r="I339" s="23" t="str">
        <f aca="false">IF(OR(G339="",G339&lt;=0),"",SUMIFS($F$2:F339,$B$2:B339,"&gt;"&amp;_xlfn.MAXIFS($B$2:B338,$E$2:E338,"Igen"))/G339)</f>
        <v/>
      </c>
      <c r="J339" s="17"/>
    </row>
    <row r="340" customFormat="false" ht="15" hidden="false" customHeight="false" outlineLevel="0" collapsed="false">
      <c r="A340" s="19"/>
      <c r="B340" s="20"/>
      <c r="C340" s="21"/>
      <c r="D340" s="20"/>
      <c r="E340" s="17"/>
      <c r="F340" s="16" t="str">
        <f aca="false">IF(OR(C340="",D340=""),"",C340*D340)</f>
        <v/>
      </c>
      <c r="G340" s="22" t="str">
        <f aca="false">IF(OR(B340="",E340&lt;&gt;"Igen",COUNTIF($E$2:E339,"Igen")=0),"",B340-_xlfn.MAXIFS($B$2:B339,$E$2:E339,"Igen"))</f>
        <v/>
      </c>
      <c r="H340" s="23" t="str">
        <f aca="false">IF(OR(G340="",G340&lt;=0),"",SUMIFS($C$2:C340,$B$2:B340,"&gt;"&amp;_xlfn.MAXIFS($B$2:B339,$E$2:E339,"Igen"))/G340*100)</f>
        <v/>
      </c>
      <c r="I340" s="23" t="str">
        <f aca="false">IF(OR(G340="",G340&lt;=0),"",SUMIFS($F$2:F340,$B$2:B340,"&gt;"&amp;_xlfn.MAXIFS($B$2:B339,$E$2:E339,"Igen"))/G340)</f>
        <v/>
      </c>
      <c r="J340" s="17"/>
    </row>
    <row r="341" customFormat="false" ht="15" hidden="false" customHeight="false" outlineLevel="0" collapsed="false">
      <c r="A341" s="19"/>
      <c r="B341" s="20"/>
      <c r="C341" s="21"/>
      <c r="D341" s="20"/>
      <c r="E341" s="17"/>
      <c r="F341" s="16" t="str">
        <f aca="false">IF(OR(C341="",D341=""),"",C341*D341)</f>
        <v/>
      </c>
      <c r="G341" s="22" t="str">
        <f aca="false">IF(OR(B341="",E341&lt;&gt;"Igen",COUNTIF($E$2:E340,"Igen")=0),"",B341-_xlfn.MAXIFS($B$2:B340,$E$2:E340,"Igen"))</f>
        <v/>
      </c>
      <c r="H341" s="23" t="str">
        <f aca="false">IF(OR(G341="",G341&lt;=0),"",SUMIFS($C$2:C341,$B$2:B341,"&gt;"&amp;_xlfn.MAXIFS($B$2:B340,$E$2:E340,"Igen"))/G341*100)</f>
        <v/>
      </c>
      <c r="I341" s="23" t="str">
        <f aca="false">IF(OR(G341="",G341&lt;=0),"",SUMIFS($F$2:F341,$B$2:B341,"&gt;"&amp;_xlfn.MAXIFS($B$2:B340,$E$2:E340,"Igen"))/G341)</f>
        <v/>
      </c>
      <c r="J341" s="17"/>
    </row>
    <row r="342" customFormat="false" ht="15" hidden="false" customHeight="false" outlineLevel="0" collapsed="false">
      <c r="A342" s="19"/>
      <c r="B342" s="20"/>
      <c r="C342" s="21"/>
      <c r="D342" s="20"/>
      <c r="E342" s="17"/>
      <c r="F342" s="16" t="str">
        <f aca="false">IF(OR(C342="",D342=""),"",C342*D342)</f>
        <v/>
      </c>
      <c r="G342" s="22" t="str">
        <f aca="false">IF(OR(B342="",E342&lt;&gt;"Igen",COUNTIF($E$2:E341,"Igen")=0),"",B342-_xlfn.MAXIFS($B$2:B341,$E$2:E341,"Igen"))</f>
        <v/>
      </c>
      <c r="H342" s="23" t="str">
        <f aca="false">IF(OR(G342="",G342&lt;=0),"",SUMIFS($C$2:C342,$B$2:B342,"&gt;"&amp;_xlfn.MAXIFS($B$2:B341,$E$2:E341,"Igen"))/G342*100)</f>
        <v/>
      </c>
      <c r="I342" s="23" t="str">
        <f aca="false">IF(OR(G342="",G342&lt;=0),"",SUMIFS($F$2:F342,$B$2:B342,"&gt;"&amp;_xlfn.MAXIFS($B$2:B341,$E$2:E341,"Igen"))/G342)</f>
        <v/>
      </c>
      <c r="J342" s="17"/>
    </row>
    <row r="343" customFormat="false" ht="15" hidden="false" customHeight="false" outlineLevel="0" collapsed="false">
      <c r="A343" s="19"/>
      <c r="B343" s="20"/>
      <c r="C343" s="21"/>
      <c r="D343" s="20"/>
      <c r="E343" s="17"/>
      <c r="F343" s="16" t="str">
        <f aca="false">IF(OR(C343="",D343=""),"",C343*D343)</f>
        <v/>
      </c>
      <c r="G343" s="22" t="str">
        <f aca="false">IF(OR(B343="",E343&lt;&gt;"Igen",COUNTIF($E$2:E342,"Igen")=0),"",B343-_xlfn.MAXIFS($B$2:B342,$E$2:E342,"Igen"))</f>
        <v/>
      </c>
      <c r="H343" s="23" t="str">
        <f aca="false">IF(OR(G343="",G343&lt;=0),"",SUMIFS($C$2:C343,$B$2:B343,"&gt;"&amp;_xlfn.MAXIFS($B$2:B342,$E$2:E342,"Igen"))/G343*100)</f>
        <v/>
      </c>
      <c r="I343" s="23" t="str">
        <f aca="false">IF(OR(G343="",G343&lt;=0),"",SUMIFS($F$2:F343,$B$2:B343,"&gt;"&amp;_xlfn.MAXIFS($B$2:B342,$E$2:E342,"Igen"))/G343)</f>
        <v/>
      </c>
      <c r="J343" s="17"/>
    </row>
    <row r="344" customFormat="false" ht="15" hidden="false" customHeight="false" outlineLevel="0" collapsed="false">
      <c r="A344" s="19"/>
      <c r="B344" s="20"/>
      <c r="C344" s="21"/>
      <c r="D344" s="20"/>
      <c r="E344" s="17"/>
      <c r="F344" s="16" t="str">
        <f aca="false">IF(OR(C344="",D344=""),"",C344*D344)</f>
        <v/>
      </c>
      <c r="G344" s="22" t="str">
        <f aca="false">IF(OR(B344="",E344&lt;&gt;"Igen",COUNTIF($E$2:E343,"Igen")=0),"",B344-_xlfn.MAXIFS($B$2:B343,$E$2:E343,"Igen"))</f>
        <v/>
      </c>
      <c r="H344" s="23" t="str">
        <f aca="false">IF(OR(G344="",G344&lt;=0),"",SUMIFS($C$2:C344,$B$2:B344,"&gt;"&amp;_xlfn.MAXIFS($B$2:B343,$E$2:E343,"Igen"))/G344*100)</f>
        <v/>
      </c>
      <c r="I344" s="23" t="str">
        <f aca="false">IF(OR(G344="",G344&lt;=0),"",SUMIFS($F$2:F344,$B$2:B344,"&gt;"&amp;_xlfn.MAXIFS($B$2:B343,$E$2:E343,"Igen"))/G344)</f>
        <v/>
      </c>
      <c r="J344" s="17"/>
    </row>
    <row r="345" customFormat="false" ht="15" hidden="false" customHeight="false" outlineLevel="0" collapsed="false">
      <c r="A345" s="19"/>
      <c r="B345" s="20"/>
      <c r="C345" s="21"/>
      <c r="D345" s="20"/>
      <c r="E345" s="17"/>
      <c r="F345" s="16" t="str">
        <f aca="false">IF(OR(C345="",D345=""),"",C345*D345)</f>
        <v/>
      </c>
      <c r="G345" s="22" t="str">
        <f aca="false">IF(OR(B345="",E345&lt;&gt;"Igen",COUNTIF($E$2:E344,"Igen")=0),"",B345-_xlfn.MAXIFS($B$2:B344,$E$2:E344,"Igen"))</f>
        <v/>
      </c>
      <c r="H345" s="23" t="str">
        <f aca="false">IF(OR(G345="",G345&lt;=0),"",SUMIFS($C$2:C345,$B$2:B345,"&gt;"&amp;_xlfn.MAXIFS($B$2:B344,$E$2:E344,"Igen"))/G345*100)</f>
        <v/>
      </c>
      <c r="I345" s="23" t="str">
        <f aca="false">IF(OR(G345="",G345&lt;=0),"",SUMIFS($F$2:F345,$B$2:B345,"&gt;"&amp;_xlfn.MAXIFS($B$2:B344,$E$2:E344,"Igen"))/G345)</f>
        <v/>
      </c>
      <c r="J345" s="17"/>
    </row>
    <row r="346" customFormat="false" ht="15" hidden="false" customHeight="false" outlineLevel="0" collapsed="false">
      <c r="A346" s="19"/>
      <c r="B346" s="20"/>
      <c r="C346" s="21"/>
      <c r="D346" s="20"/>
      <c r="E346" s="17"/>
      <c r="F346" s="16" t="str">
        <f aca="false">IF(OR(C346="",D346=""),"",C346*D346)</f>
        <v/>
      </c>
      <c r="G346" s="22" t="str">
        <f aca="false">IF(OR(B346="",E346&lt;&gt;"Igen",COUNTIF($E$2:E345,"Igen")=0),"",B346-_xlfn.MAXIFS($B$2:B345,$E$2:E345,"Igen"))</f>
        <v/>
      </c>
      <c r="H346" s="23" t="str">
        <f aca="false">IF(OR(G346="",G346&lt;=0),"",SUMIFS($C$2:C346,$B$2:B346,"&gt;"&amp;_xlfn.MAXIFS($B$2:B345,$E$2:E345,"Igen"))/G346*100)</f>
        <v/>
      </c>
      <c r="I346" s="23" t="str">
        <f aca="false">IF(OR(G346="",G346&lt;=0),"",SUMIFS($F$2:F346,$B$2:B346,"&gt;"&amp;_xlfn.MAXIFS($B$2:B345,$E$2:E345,"Igen"))/G346)</f>
        <v/>
      </c>
      <c r="J346" s="17"/>
    </row>
    <row r="347" customFormat="false" ht="15" hidden="false" customHeight="false" outlineLevel="0" collapsed="false">
      <c r="A347" s="19"/>
      <c r="B347" s="20"/>
      <c r="C347" s="21"/>
      <c r="D347" s="20"/>
      <c r="E347" s="17"/>
      <c r="F347" s="16" t="str">
        <f aca="false">IF(OR(C347="",D347=""),"",C347*D347)</f>
        <v/>
      </c>
      <c r="G347" s="22" t="str">
        <f aca="false">IF(OR(B347="",E347&lt;&gt;"Igen",COUNTIF($E$2:E346,"Igen")=0),"",B347-_xlfn.MAXIFS($B$2:B346,$E$2:E346,"Igen"))</f>
        <v/>
      </c>
      <c r="H347" s="23" t="str">
        <f aca="false">IF(OR(G347="",G347&lt;=0),"",SUMIFS($C$2:C347,$B$2:B347,"&gt;"&amp;_xlfn.MAXIFS($B$2:B346,$E$2:E346,"Igen"))/G347*100)</f>
        <v/>
      </c>
      <c r="I347" s="23" t="str">
        <f aca="false">IF(OR(G347="",G347&lt;=0),"",SUMIFS($F$2:F347,$B$2:B347,"&gt;"&amp;_xlfn.MAXIFS($B$2:B346,$E$2:E346,"Igen"))/G347)</f>
        <v/>
      </c>
      <c r="J347" s="17"/>
    </row>
    <row r="348" customFormat="false" ht="15" hidden="false" customHeight="false" outlineLevel="0" collapsed="false">
      <c r="A348" s="19"/>
      <c r="B348" s="20"/>
      <c r="C348" s="21"/>
      <c r="D348" s="20"/>
      <c r="E348" s="17"/>
      <c r="F348" s="16" t="str">
        <f aca="false">IF(OR(C348="",D348=""),"",C348*D348)</f>
        <v/>
      </c>
      <c r="G348" s="22" t="str">
        <f aca="false">IF(OR(B348="",E348&lt;&gt;"Igen",COUNTIF($E$2:E347,"Igen")=0),"",B348-_xlfn.MAXIFS($B$2:B347,$E$2:E347,"Igen"))</f>
        <v/>
      </c>
      <c r="H348" s="23" t="str">
        <f aca="false">IF(OR(G348="",G348&lt;=0),"",SUMIFS($C$2:C348,$B$2:B348,"&gt;"&amp;_xlfn.MAXIFS($B$2:B347,$E$2:E347,"Igen"))/G348*100)</f>
        <v/>
      </c>
      <c r="I348" s="23" t="str">
        <f aca="false">IF(OR(G348="",G348&lt;=0),"",SUMIFS($F$2:F348,$B$2:B348,"&gt;"&amp;_xlfn.MAXIFS($B$2:B347,$E$2:E347,"Igen"))/G348)</f>
        <v/>
      </c>
      <c r="J348" s="17"/>
    </row>
    <row r="349" customFormat="false" ht="15" hidden="false" customHeight="false" outlineLevel="0" collapsed="false">
      <c r="A349" s="19"/>
      <c r="B349" s="20"/>
      <c r="C349" s="21"/>
      <c r="D349" s="20"/>
      <c r="E349" s="17"/>
      <c r="F349" s="16" t="str">
        <f aca="false">IF(OR(C349="",D349=""),"",C349*D349)</f>
        <v/>
      </c>
      <c r="G349" s="22" t="str">
        <f aca="false">IF(OR(B349="",E349&lt;&gt;"Igen",COUNTIF($E$2:E348,"Igen")=0),"",B349-_xlfn.MAXIFS($B$2:B348,$E$2:E348,"Igen"))</f>
        <v/>
      </c>
      <c r="H349" s="23" t="str">
        <f aca="false">IF(OR(G349="",G349&lt;=0),"",SUMIFS($C$2:C349,$B$2:B349,"&gt;"&amp;_xlfn.MAXIFS($B$2:B348,$E$2:E348,"Igen"))/G349*100)</f>
        <v/>
      </c>
      <c r="I349" s="23" t="str">
        <f aca="false">IF(OR(G349="",G349&lt;=0),"",SUMIFS($F$2:F349,$B$2:B349,"&gt;"&amp;_xlfn.MAXIFS($B$2:B348,$E$2:E348,"Igen"))/G349)</f>
        <v/>
      </c>
      <c r="J349" s="17"/>
    </row>
    <row r="350" customFormat="false" ht="15" hidden="false" customHeight="false" outlineLevel="0" collapsed="false">
      <c r="A350" s="19"/>
      <c r="B350" s="20"/>
      <c r="C350" s="21"/>
      <c r="D350" s="20"/>
      <c r="E350" s="17"/>
      <c r="F350" s="16" t="str">
        <f aca="false">IF(OR(C350="",D350=""),"",C350*D350)</f>
        <v/>
      </c>
      <c r="G350" s="22" t="str">
        <f aca="false">IF(OR(B350="",E350&lt;&gt;"Igen",COUNTIF($E$2:E349,"Igen")=0),"",B350-_xlfn.MAXIFS($B$2:B349,$E$2:E349,"Igen"))</f>
        <v/>
      </c>
      <c r="H350" s="23" t="str">
        <f aca="false">IF(OR(G350="",G350&lt;=0),"",SUMIFS($C$2:C350,$B$2:B350,"&gt;"&amp;_xlfn.MAXIFS($B$2:B349,$E$2:E349,"Igen"))/G350*100)</f>
        <v/>
      </c>
      <c r="I350" s="23" t="str">
        <f aca="false">IF(OR(G350="",G350&lt;=0),"",SUMIFS($F$2:F350,$B$2:B350,"&gt;"&amp;_xlfn.MAXIFS($B$2:B349,$E$2:E349,"Igen"))/G350)</f>
        <v/>
      </c>
      <c r="J350" s="17"/>
    </row>
    <row r="351" customFormat="false" ht="15" hidden="false" customHeight="false" outlineLevel="0" collapsed="false">
      <c r="A351" s="19"/>
      <c r="B351" s="20"/>
      <c r="C351" s="21"/>
      <c r="D351" s="20"/>
      <c r="E351" s="17"/>
      <c r="F351" s="16" t="str">
        <f aca="false">IF(OR(C351="",D351=""),"",C351*D351)</f>
        <v/>
      </c>
      <c r="G351" s="22" t="str">
        <f aca="false">IF(OR(B351="",E351&lt;&gt;"Igen",COUNTIF($E$2:E350,"Igen")=0),"",B351-_xlfn.MAXIFS($B$2:B350,$E$2:E350,"Igen"))</f>
        <v/>
      </c>
      <c r="H351" s="23" t="str">
        <f aca="false">IF(OR(G351="",G351&lt;=0),"",SUMIFS($C$2:C351,$B$2:B351,"&gt;"&amp;_xlfn.MAXIFS($B$2:B350,$E$2:E350,"Igen"))/G351*100)</f>
        <v/>
      </c>
      <c r="I351" s="23" t="str">
        <f aca="false">IF(OR(G351="",G351&lt;=0),"",SUMIFS($F$2:F351,$B$2:B351,"&gt;"&amp;_xlfn.MAXIFS($B$2:B350,$E$2:E350,"Igen"))/G351)</f>
        <v/>
      </c>
      <c r="J351" s="17"/>
    </row>
    <row r="352" customFormat="false" ht="15" hidden="false" customHeight="false" outlineLevel="0" collapsed="false">
      <c r="A352" s="19"/>
      <c r="B352" s="20"/>
      <c r="C352" s="21"/>
      <c r="D352" s="20"/>
      <c r="E352" s="17"/>
      <c r="F352" s="16" t="str">
        <f aca="false">IF(OR(C352="",D352=""),"",C352*D352)</f>
        <v/>
      </c>
      <c r="G352" s="22" t="str">
        <f aca="false">IF(OR(B352="",E352&lt;&gt;"Igen",COUNTIF($E$2:E351,"Igen")=0),"",B352-_xlfn.MAXIFS($B$2:B351,$E$2:E351,"Igen"))</f>
        <v/>
      </c>
      <c r="H352" s="23" t="str">
        <f aca="false">IF(OR(G352="",G352&lt;=0),"",SUMIFS($C$2:C352,$B$2:B352,"&gt;"&amp;_xlfn.MAXIFS($B$2:B351,$E$2:E351,"Igen"))/G352*100)</f>
        <v/>
      </c>
      <c r="I352" s="23" t="str">
        <f aca="false">IF(OR(G352="",G352&lt;=0),"",SUMIFS($F$2:F352,$B$2:B352,"&gt;"&amp;_xlfn.MAXIFS($B$2:B351,$E$2:E351,"Igen"))/G352)</f>
        <v/>
      </c>
      <c r="J352" s="17"/>
    </row>
    <row r="353" customFormat="false" ht="15" hidden="false" customHeight="false" outlineLevel="0" collapsed="false">
      <c r="A353" s="19"/>
      <c r="B353" s="20"/>
      <c r="C353" s="21"/>
      <c r="D353" s="20"/>
      <c r="E353" s="17"/>
      <c r="F353" s="16" t="str">
        <f aca="false">IF(OR(C353="",D353=""),"",C353*D353)</f>
        <v/>
      </c>
      <c r="G353" s="22" t="str">
        <f aca="false">IF(OR(B353="",E353&lt;&gt;"Igen",COUNTIF($E$2:E352,"Igen")=0),"",B353-_xlfn.MAXIFS($B$2:B352,$E$2:E352,"Igen"))</f>
        <v/>
      </c>
      <c r="H353" s="23" t="str">
        <f aca="false">IF(OR(G353="",G353&lt;=0),"",SUMIFS($C$2:C353,$B$2:B353,"&gt;"&amp;_xlfn.MAXIFS($B$2:B352,$E$2:E352,"Igen"))/G353*100)</f>
        <v/>
      </c>
      <c r="I353" s="23" t="str">
        <f aca="false">IF(OR(G353="",G353&lt;=0),"",SUMIFS($F$2:F353,$B$2:B353,"&gt;"&amp;_xlfn.MAXIFS($B$2:B352,$E$2:E352,"Igen"))/G353)</f>
        <v/>
      </c>
      <c r="J353" s="17"/>
    </row>
    <row r="354" customFormat="false" ht="15" hidden="false" customHeight="false" outlineLevel="0" collapsed="false">
      <c r="A354" s="19"/>
      <c r="B354" s="20"/>
      <c r="C354" s="21"/>
      <c r="D354" s="20"/>
      <c r="E354" s="17"/>
      <c r="F354" s="16" t="str">
        <f aca="false">IF(OR(C354="",D354=""),"",C354*D354)</f>
        <v/>
      </c>
      <c r="G354" s="22" t="str">
        <f aca="false">IF(OR(B354="",E354&lt;&gt;"Igen",COUNTIF($E$2:E353,"Igen")=0),"",B354-_xlfn.MAXIFS($B$2:B353,$E$2:E353,"Igen"))</f>
        <v/>
      </c>
      <c r="H354" s="23" t="str">
        <f aca="false">IF(OR(G354="",G354&lt;=0),"",SUMIFS($C$2:C354,$B$2:B354,"&gt;"&amp;_xlfn.MAXIFS($B$2:B353,$E$2:E353,"Igen"))/G354*100)</f>
        <v/>
      </c>
      <c r="I354" s="23" t="str">
        <f aca="false">IF(OR(G354="",G354&lt;=0),"",SUMIFS($F$2:F354,$B$2:B354,"&gt;"&amp;_xlfn.MAXIFS($B$2:B353,$E$2:E353,"Igen"))/G354)</f>
        <v/>
      </c>
      <c r="J354" s="17"/>
    </row>
    <row r="355" customFormat="false" ht="15" hidden="false" customHeight="false" outlineLevel="0" collapsed="false">
      <c r="A355" s="19"/>
      <c r="B355" s="20"/>
      <c r="C355" s="21"/>
      <c r="D355" s="20"/>
      <c r="E355" s="17"/>
      <c r="F355" s="16" t="str">
        <f aca="false">IF(OR(C355="",D355=""),"",C355*D355)</f>
        <v/>
      </c>
      <c r="G355" s="22" t="str">
        <f aca="false">IF(OR(B355="",E355&lt;&gt;"Igen",COUNTIF($E$2:E354,"Igen")=0),"",B355-_xlfn.MAXIFS($B$2:B354,$E$2:E354,"Igen"))</f>
        <v/>
      </c>
      <c r="H355" s="23" t="str">
        <f aca="false">IF(OR(G355="",G355&lt;=0),"",SUMIFS($C$2:C355,$B$2:B355,"&gt;"&amp;_xlfn.MAXIFS($B$2:B354,$E$2:E354,"Igen"))/G355*100)</f>
        <v/>
      </c>
      <c r="I355" s="23" t="str">
        <f aca="false">IF(OR(G355="",G355&lt;=0),"",SUMIFS($F$2:F355,$B$2:B355,"&gt;"&amp;_xlfn.MAXIFS($B$2:B354,$E$2:E354,"Igen"))/G355)</f>
        <v/>
      </c>
      <c r="J355" s="17"/>
    </row>
    <row r="356" customFormat="false" ht="15" hidden="false" customHeight="false" outlineLevel="0" collapsed="false">
      <c r="A356" s="19"/>
      <c r="B356" s="20"/>
      <c r="C356" s="21"/>
      <c r="D356" s="20"/>
      <c r="E356" s="17"/>
      <c r="F356" s="16" t="str">
        <f aca="false">IF(OR(C356="",D356=""),"",C356*D356)</f>
        <v/>
      </c>
      <c r="G356" s="22" t="str">
        <f aca="false">IF(OR(B356="",E356&lt;&gt;"Igen",COUNTIF($E$2:E355,"Igen")=0),"",B356-_xlfn.MAXIFS($B$2:B355,$E$2:E355,"Igen"))</f>
        <v/>
      </c>
      <c r="H356" s="23" t="str">
        <f aca="false">IF(OR(G356="",G356&lt;=0),"",SUMIFS($C$2:C356,$B$2:B356,"&gt;"&amp;_xlfn.MAXIFS($B$2:B355,$E$2:E355,"Igen"))/G356*100)</f>
        <v/>
      </c>
      <c r="I356" s="23" t="str">
        <f aca="false">IF(OR(G356="",G356&lt;=0),"",SUMIFS($F$2:F356,$B$2:B356,"&gt;"&amp;_xlfn.MAXIFS($B$2:B355,$E$2:E355,"Igen"))/G356)</f>
        <v/>
      </c>
      <c r="J356" s="17"/>
    </row>
    <row r="357" customFormat="false" ht="15" hidden="false" customHeight="false" outlineLevel="0" collapsed="false">
      <c r="A357" s="19"/>
      <c r="B357" s="20"/>
      <c r="C357" s="21"/>
      <c r="D357" s="20"/>
      <c r="E357" s="17"/>
      <c r="F357" s="16" t="str">
        <f aca="false">IF(OR(C357="",D357=""),"",C357*D357)</f>
        <v/>
      </c>
      <c r="G357" s="22" t="str">
        <f aca="false">IF(OR(B357="",E357&lt;&gt;"Igen",COUNTIF($E$2:E356,"Igen")=0),"",B357-_xlfn.MAXIFS($B$2:B356,$E$2:E356,"Igen"))</f>
        <v/>
      </c>
      <c r="H357" s="23" t="str">
        <f aca="false">IF(OR(G357="",G357&lt;=0),"",SUMIFS($C$2:C357,$B$2:B357,"&gt;"&amp;_xlfn.MAXIFS($B$2:B356,$E$2:E356,"Igen"))/G357*100)</f>
        <v/>
      </c>
      <c r="I357" s="23" t="str">
        <f aca="false">IF(OR(G357="",G357&lt;=0),"",SUMIFS($F$2:F357,$B$2:B357,"&gt;"&amp;_xlfn.MAXIFS($B$2:B356,$E$2:E356,"Igen"))/G357)</f>
        <v/>
      </c>
      <c r="J357" s="17"/>
    </row>
    <row r="358" customFormat="false" ht="15" hidden="false" customHeight="false" outlineLevel="0" collapsed="false">
      <c r="A358" s="19"/>
      <c r="B358" s="20"/>
      <c r="C358" s="21"/>
      <c r="D358" s="20"/>
      <c r="E358" s="17"/>
      <c r="F358" s="16" t="str">
        <f aca="false">IF(OR(C358="",D358=""),"",C358*D358)</f>
        <v/>
      </c>
      <c r="G358" s="22" t="str">
        <f aca="false">IF(OR(B358="",E358&lt;&gt;"Igen",COUNTIF($E$2:E357,"Igen")=0),"",B358-_xlfn.MAXIFS($B$2:B357,$E$2:E357,"Igen"))</f>
        <v/>
      </c>
      <c r="H358" s="23" t="str">
        <f aca="false">IF(OR(G358="",G358&lt;=0),"",SUMIFS($C$2:C358,$B$2:B358,"&gt;"&amp;_xlfn.MAXIFS($B$2:B357,$E$2:E357,"Igen"))/G358*100)</f>
        <v/>
      </c>
      <c r="I358" s="23" t="str">
        <f aca="false">IF(OR(G358="",G358&lt;=0),"",SUMIFS($F$2:F358,$B$2:B358,"&gt;"&amp;_xlfn.MAXIFS($B$2:B357,$E$2:E357,"Igen"))/G358)</f>
        <v/>
      </c>
      <c r="J358" s="17"/>
    </row>
    <row r="359" customFormat="false" ht="15" hidden="false" customHeight="false" outlineLevel="0" collapsed="false">
      <c r="A359" s="19"/>
      <c r="B359" s="20"/>
      <c r="C359" s="21"/>
      <c r="D359" s="20"/>
      <c r="E359" s="17"/>
      <c r="F359" s="16" t="str">
        <f aca="false">IF(OR(C359="",D359=""),"",C359*D359)</f>
        <v/>
      </c>
      <c r="G359" s="22" t="str">
        <f aca="false">IF(OR(B359="",E359&lt;&gt;"Igen",COUNTIF($E$2:E358,"Igen")=0),"",B359-_xlfn.MAXIFS($B$2:B358,$E$2:E358,"Igen"))</f>
        <v/>
      </c>
      <c r="H359" s="23" t="str">
        <f aca="false">IF(OR(G359="",G359&lt;=0),"",SUMIFS($C$2:C359,$B$2:B359,"&gt;"&amp;_xlfn.MAXIFS($B$2:B358,$E$2:E358,"Igen"))/G359*100)</f>
        <v/>
      </c>
      <c r="I359" s="23" t="str">
        <f aca="false">IF(OR(G359="",G359&lt;=0),"",SUMIFS($F$2:F359,$B$2:B359,"&gt;"&amp;_xlfn.MAXIFS($B$2:B358,$E$2:E358,"Igen"))/G359)</f>
        <v/>
      </c>
      <c r="J359" s="17"/>
    </row>
    <row r="360" customFormat="false" ht="15" hidden="false" customHeight="false" outlineLevel="0" collapsed="false">
      <c r="A360" s="19"/>
      <c r="B360" s="20"/>
      <c r="C360" s="21"/>
      <c r="D360" s="20"/>
      <c r="E360" s="17"/>
      <c r="F360" s="16" t="str">
        <f aca="false">IF(OR(C360="",D360=""),"",C360*D360)</f>
        <v/>
      </c>
      <c r="G360" s="22" t="str">
        <f aca="false">IF(OR(B360="",E360&lt;&gt;"Igen",COUNTIF($E$2:E359,"Igen")=0),"",B360-_xlfn.MAXIFS($B$2:B359,$E$2:E359,"Igen"))</f>
        <v/>
      </c>
      <c r="H360" s="23" t="str">
        <f aca="false">IF(OR(G360="",G360&lt;=0),"",SUMIFS($C$2:C360,$B$2:B360,"&gt;"&amp;_xlfn.MAXIFS($B$2:B359,$E$2:E359,"Igen"))/G360*100)</f>
        <v/>
      </c>
      <c r="I360" s="23" t="str">
        <f aca="false">IF(OR(G360="",G360&lt;=0),"",SUMIFS($F$2:F360,$B$2:B360,"&gt;"&amp;_xlfn.MAXIFS($B$2:B359,$E$2:E359,"Igen"))/G360)</f>
        <v/>
      </c>
      <c r="J360" s="17"/>
    </row>
    <row r="361" customFormat="false" ht="15" hidden="false" customHeight="false" outlineLevel="0" collapsed="false">
      <c r="A361" s="19"/>
      <c r="B361" s="20"/>
      <c r="C361" s="21"/>
      <c r="D361" s="20"/>
      <c r="E361" s="17"/>
      <c r="F361" s="16" t="str">
        <f aca="false">IF(OR(C361="",D361=""),"",C361*D361)</f>
        <v/>
      </c>
      <c r="G361" s="22" t="str">
        <f aca="false">IF(OR(B361="",E361&lt;&gt;"Igen",COUNTIF($E$2:E360,"Igen")=0),"",B361-_xlfn.MAXIFS($B$2:B360,$E$2:E360,"Igen"))</f>
        <v/>
      </c>
      <c r="H361" s="23" t="str">
        <f aca="false">IF(OR(G361="",G361&lt;=0),"",SUMIFS($C$2:C361,$B$2:B361,"&gt;"&amp;_xlfn.MAXIFS($B$2:B360,$E$2:E360,"Igen"))/G361*100)</f>
        <v/>
      </c>
      <c r="I361" s="23" t="str">
        <f aca="false">IF(OR(G361="",G361&lt;=0),"",SUMIFS($F$2:F361,$B$2:B361,"&gt;"&amp;_xlfn.MAXIFS($B$2:B360,$E$2:E360,"Igen"))/G361)</f>
        <v/>
      </c>
      <c r="J361" s="17"/>
    </row>
    <row r="362" customFormat="false" ht="15" hidden="false" customHeight="false" outlineLevel="0" collapsed="false">
      <c r="A362" s="19"/>
      <c r="B362" s="20"/>
      <c r="C362" s="21"/>
      <c r="D362" s="20"/>
      <c r="E362" s="17"/>
      <c r="F362" s="16" t="str">
        <f aca="false">IF(OR(C362="",D362=""),"",C362*D362)</f>
        <v/>
      </c>
      <c r="G362" s="22" t="str">
        <f aca="false">IF(OR(B362="",E362&lt;&gt;"Igen",COUNTIF($E$2:E361,"Igen")=0),"",B362-_xlfn.MAXIFS($B$2:B361,$E$2:E361,"Igen"))</f>
        <v/>
      </c>
      <c r="H362" s="23" t="str">
        <f aca="false">IF(OR(G362="",G362&lt;=0),"",SUMIFS($C$2:C362,$B$2:B362,"&gt;"&amp;_xlfn.MAXIFS($B$2:B361,$E$2:E361,"Igen"))/G362*100)</f>
        <v/>
      </c>
      <c r="I362" s="23" t="str">
        <f aca="false">IF(OR(G362="",G362&lt;=0),"",SUMIFS($F$2:F362,$B$2:B362,"&gt;"&amp;_xlfn.MAXIFS($B$2:B361,$E$2:E361,"Igen"))/G362)</f>
        <v/>
      </c>
      <c r="J362" s="17"/>
    </row>
    <row r="363" customFormat="false" ht="15" hidden="false" customHeight="false" outlineLevel="0" collapsed="false">
      <c r="A363" s="19"/>
      <c r="B363" s="20"/>
      <c r="C363" s="21"/>
      <c r="D363" s="20"/>
      <c r="E363" s="17"/>
      <c r="F363" s="16" t="str">
        <f aca="false">IF(OR(C363="",D363=""),"",C363*D363)</f>
        <v/>
      </c>
      <c r="G363" s="22" t="str">
        <f aca="false">IF(OR(B363="",E363&lt;&gt;"Igen",COUNTIF($E$2:E362,"Igen")=0),"",B363-_xlfn.MAXIFS($B$2:B362,$E$2:E362,"Igen"))</f>
        <v/>
      </c>
      <c r="H363" s="23" t="str">
        <f aca="false">IF(OR(G363="",G363&lt;=0),"",SUMIFS($C$2:C363,$B$2:B363,"&gt;"&amp;_xlfn.MAXIFS($B$2:B362,$E$2:E362,"Igen"))/G363*100)</f>
        <v/>
      </c>
      <c r="I363" s="23" t="str">
        <f aca="false">IF(OR(G363="",G363&lt;=0),"",SUMIFS($F$2:F363,$B$2:B363,"&gt;"&amp;_xlfn.MAXIFS($B$2:B362,$E$2:E362,"Igen"))/G363)</f>
        <v/>
      </c>
      <c r="J363" s="17"/>
    </row>
    <row r="364" customFormat="false" ht="15" hidden="false" customHeight="false" outlineLevel="0" collapsed="false">
      <c r="A364" s="19"/>
      <c r="B364" s="20"/>
      <c r="C364" s="21"/>
      <c r="D364" s="20"/>
      <c r="E364" s="17"/>
      <c r="F364" s="16" t="str">
        <f aca="false">IF(OR(C364="",D364=""),"",C364*D364)</f>
        <v/>
      </c>
      <c r="G364" s="22" t="str">
        <f aca="false">IF(OR(B364="",E364&lt;&gt;"Igen",COUNTIF($E$2:E363,"Igen")=0),"",B364-_xlfn.MAXIFS($B$2:B363,$E$2:E363,"Igen"))</f>
        <v/>
      </c>
      <c r="H364" s="23" t="str">
        <f aca="false">IF(OR(G364="",G364&lt;=0),"",SUMIFS($C$2:C364,$B$2:B364,"&gt;"&amp;_xlfn.MAXIFS($B$2:B363,$E$2:E363,"Igen"))/G364*100)</f>
        <v/>
      </c>
      <c r="I364" s="23" t="str">
        <f aca="false">IF(OR(G364="",G364&lt;=0),"",SUMIFS($F$2:F364,$B$2:B364,"&gt;"&amp;_xlfn.MAXIFS($B$2:B363,$E$2:E363,"Igen"))/G364)</f>
        <v/>
      </c>
      <c r="J364" s="17"/>
    </row>
    <row r="365" customFormat="false" ht="15" hidden="false" customHeight="false" outlineLevel="0" collapsed="false">
      <c r="A365" s="19"/>
      <c r="B365" s="20"/>
      <c r="C365" s="21"/>
      <c r="D365" s="20"/>
      <c r="E365" s="17"/>
      <c r="F365" s="16" t="str">
        <f aca="false">IF(OR(C365="",D365=""),"",C365*D365)</f>
        <v/>
      </c>
      <c r="G365" s="22" t="str">
        <f aca="false">IF(OR(B365="",E365&lt;&gt;"Igen",COUNTIF($E$2:E364,"Igen")=0),"",B365-_xlfn.MAXIFS($B$2:B364,$E$2:E364,"Igen"))</f>
        <v/>
      </c>
      <c r="H365" s="23" t="str">
        <f aca="false">IF(OR(G365="",G365&lt;=0),"",SUMIFS($C$2:C365,$B$2:B365,"&gt;"&amp;_xlfn.MAXIFS($B$2:B364,$E$2:E364,"Igen"))/G365*100)</f>
        <v/>
      </c>
      <c r="I365" s="23" t="str">
        <f aca="false">IF(OR(G365="",G365&lt;=0),"",SUMIFS($F$2:F365,$B$2:B365,"&gt;"&amp;_xlfn.MAXIFS($B$2:B364,$E$2:E364,"Igen"))/G365)</f>
        <v/>
      </c>
      <c r="J365" s="17"/>
    </row>
    <row r="366" customFormat="false" ht="15" hidden="false" customHeight="false" outlineLevel="0" collapsed="false">
      <c r="A366" s="19"/>
      <c r="B366" s="20"/>
      <c r="C366" s="21"/>
      <c r="D366" s="20"/>
      <c r="E366" s="17"/>
      <c r="F366" s="16" t="str">
        <f aca="false">IF(OR(C366="",D366=""),"",C366*D366)</f>
        <v/>
      </c>
      <c r="G366" s="22" t="str">
        <f aca="false">IF(OR(B366="",E366&lt;&gt;"Igen",COUNTIF($E$2:E365,"Igen")=0),"",B366-_xlfn.MAXIFS($B$2:B365,$E$2:E365,"Igen"))</f>
        <v/>
      </c>
      <c r="H366" s="23" t="str">
        <f aca="false">IF(OR(G366="",G366&lt;=0),"",SUMIFS($C$2:C366,$B$2:B366,"&gt;"&amp;_xlfn.MAXIFS($B$2:B365,$E$2:E365,"Igen"))/G366*100)</f>
        <v/>
      </c>
      <c r="I366" s="23" t="str">
        <f aca="false">IF(OR(G366="",G366&lt;=0),"",SUMIFS($F$2:F366,$B$2:B366,"&gt;"&amp;_xlfn.MAXIFS($B$2:B365,$E$2:E365,"Igen"))/G366)</f>
        <v/>
      </c>
      <c r="J366" s="17"/>
    </row>
    <row r="367" customFormat="false" ht="15" hidden="false" customHeight="false" outlineLevel="0" collapsed="false">
      <c r="A367" s="19"/>
      <c r="B367" s="20"/>
      <c r="C367" s="21"/>
      <c r="D367" s="20"/>
      <c r="E367" s="17"/>
      <c r="F367" s="16" t="str">
        <f aca="false">IF(OR(C367="",D367=""),"",C367*D367)</f>
        <v/>
      </c>
      <c r="G367" s="22" t="str">
        <f aca="false">IF(OR(B367="",E367&lt;&gt;"Igen",COUNTIF($E$2:E366,"Igen")=0),"",B367-_xlfn.MAXIFS($B$2:B366,$E$2:E366,"Igen"))</f>
        <v/>
      </c>
      <c r="H367" s="23" t="str">
        <f aca="false">IF(OR(G367="",G367&lt;=0),"",SUMIFS($C$2:C367,$B$2:B367,"&gt;"&amp;_xlfn.MAXIFS($B$2:B366,$E$2:E366,"Igen"))/G367*100)</f>
        <v/>
      </c>
      <c r="I367" s="23" t="str">
        <f aca="false">IF(OR(G367="",G367&lt;=0),"",SUMIFS($F$2:F367,$B$2:B367,"&gt;"&amp;_xlfn.MAXIFS($B$2:B366,$E$2:E366,"Igen"))/G367)</f>
        <v/>
      </c>
      <c r="J367" s="17"/>
    </row>
    <row r="368" customFormat="false" ht="15" hidden="false" customHeight="false" outlineLevel="0" collapsed="false">
      <c r="A368" s="19"/>
      <c r="B368" s="20"/>
      <c r="C368" s="21"/>
      <c r="D368" s="20"/>
      <c r="E368" s="17"/>
      <c r="F368" s="16" t="str">
        <f aca="false">IF(OR(C368="",D368=""),"",C368*D368)</f>
        <v/>
      </c>
      <c r="G368" s="22" t="str">
        <f aca="false">IF(OR(B368="",E368&lt;&gt;"Igen",COUNTIF($E$2:E367,"Igen")=0),"",B368-_xlfn.MAXIFS($B$2:B367,$E$2:E367,"Igen"))</f>
        <v/>
      </c>
      <c r="H368" s="23" t="str">
        <f aca="false">IF(OR(G368="",G368&lt;=0),"",SUMIFS($C$2:C368,$B$2:B368,"&gt;"&amp;_xlfn.MAXIFS($B$2:B367,$E$2:E367,"Igen"))/G368*100)</f>
        <v/>
      </c>
      <c r="I368" s="23" t="str">
        <f aca="false">IF(OR(G368="",G368&lt;=0),"",SUMIFS($F$2:F368,$B$2:B368,"&gt;"&amp;_xlfn.MAXIFS($B$2:B367,$E$2:E367,"Igen"))/G368)</f>
        <v/>
      </c>
      <c r="J368" s="17"/>
    </row>
    <row r="369" customFormat="false" ht="15" hidden="false" customHeight="false" outlineLevel="0" collapsed="false">
      <c r="A369" s="19"/>
      <c r="B369" s="20"/>
      <c r="C369" s="21"/>
      <c r="D369" s="20"/>
      <c r="E369" s="17"/>
      <c r="F369" s="16" t="str">
        <f aca="false">IF(OR(C369="",D369=""),"",C369*D369)</f>
        <v/>
      </c>
      <c r="G369" s="22" t="str">
        <f aca="false">IF(OR(B369="",E369&lt;&gt;"Igen",COUNTIF($E$2:E368,"Igen")=0),"",B369-_xlfn.MAXIFS($B$2:B368,$E$2:E368,"Igen"))</f>
        <v/>
      </c>
      <c r="H369" s="23" t="str">
        <f aca="false">IF(OR(G369="",G369&lt;=0),"",SUMIFS($C$2:C369,$B$2:B369,"&gt;"&amp;_xlfn.MAXIFS($B$2:B368,$E$2:E368,"Igen"))/G369*100)</f>
        <v/>
      </c>
      <c r="I369" s="23" t="str">
        <f aca="false">IF(OR(G369="",G369&lt;=0),"",SUMIFS($F$2:F369,$B$2:B369,"&gt;"&amp;_xlfn.MAXIFS($B$2:B368,$E$2:E368,"Igen"))/G369)</f>
        <v/>
      </c>
      <c r="J369" s="17"/>
    </row>
    <row r="370" customFormat="false" ht="15" hidden="false" customHeight="false" outlineLevel="0" collapsed="false">
      <c r="A370" s="19"/>
      <c r="B370" s="20"/>
      <c r="C370" s="21"/>
      <c r="D370" s="20"/>
      <c r="E370" s="17"/>
      <c r="F370" s="16" t="str">
        <f aca="false">IF(OR(C370="",D370=""),"",C370*D370)</f>
        <v/>
      </c>
      <c r="G370" s="22" t="str">
        <f aca="false">IF(OR(B370="",E370&lt;&gt;"Igen",COUNTIF($E$2:E369,"Igen")=0),"",B370-_xlfn.MAXIFS($B$2:B369,$E$2:E369,"Igen"))</f>
        <v/>
      </c>
      <c r="H370" s="23" t="str">
        <f aca="false">IF(OR(G370="",G370&lt;=0),"",SUMIFS($C$2:C370,$B$2:B370,"&gt;"&amp;_xlfn.MAXIFS($B$2:B369,$E$2:E369,"Igen"))/G370*100)</f>
        <v/>
      </c>
      <c r="I370" s="23" t="str">
        <f aca="false">IF(OR(G370="",G370&lt;=0),"",SUMIFS($F$2:F370,$B$2:B370,"&gt;"&amp;_xlfn.MAXIFS($B$2:B369,$E$2:E369,"Igen"))/G370)</f>
        <v/>
      </c>
      <c r="J370" s="17"/>
    </row>
    <row r="371" customFormat="false" ht="15" hidden="false" customHeight="false" outlineLevel="0" collapsed="false">
      <c r="A371" s="19"/>
      <c r="B371" s="20"/>
      <c r="C371" s="21"/>
      <c r="D371" s="20"/>
      <c r="E371" s="17"/>
      <c r="F371" s="16" t="str">
        <f aca="false">IF(OR(C371="",D371=""),"",C371*D371)</f>
        <v/>
      </c>
      <c r="G371" s="22" t="str">
        <f aca="false">IF(OR(B371="",E371&lt;&gt;"Igen",COUNTIF($E$2:E370,"Igen")=0),"",B371-_xlfn.MAXIFS($B$2:B370,$E$2:E370,"Igen"))</f>
        <v/>
      </c>
      <c r="H371" s="23" t="str">
        <f aca="false">IF(OR(G371="",G371&lt;=0),"",SUMIFS($C$2:C371,$B$2:B371,"&gt;"&amp;_xlfn.MAXIFS($B$2:B370,$E$2:E370,"Igen"))/G371*100)</f>
        <v/>
      </c>
      <c r="I371" s="23" t="str">
        <f aca="false">IF(OR(G371="",G371&lt;=0),"",SUMIFS($F$2:F371,$B$2:B371,"&gt;"&amp;_xlfn.MAXIFS($B$2:B370,$E$2:E370,"Igen"))/G371)</f>
        <v/>
      </c>
      <c r="J371" s="17"/>
    </row>
    <row r="372" customFormat="false" ht="15" hidden="false" customHeight="false" outlineLevel="0" collapsed="false">
      <c r="A372" s="19"/>
      <c r="B372" s="20"/>
      <c r="C372" s="21"/>
      <c r="D372" s="20"/>
      <c r="E372" s="17"/>
      <c r="F372" s="16" t="str">
        <f aca="false">IF(OR(C372="",D372=""),"",C372*D372)</f>
        <v/>
      </c>
      <c r="G372" s="22" t="str">
        <f aca="false">IF(OR(B372="",E372&lt;&gt;"Igen",COUNTIF($E$2:E371,"Igen")=0),"",B372-_xlfn.MAXIFS($B$2:B371,$E$2:E371,"Igen"))</f>
        <v/>
      </c>
      <c r="H372" s="23" t="str">
        <f aca="false">IF(OR(G372="",G372&lt;=0),"",SUMIFS($C$2:C372,$B$2:B372,"&gt;"&amp;_xlfn.MAXIFS($B$2:B371,$E$2:E371,"Igen"))/G372*100)</f>
        <v/>
      </c>
      <c r="I372" s="23" t="str">
        <f aca="false">IF(OR(G372="",G372&lt;=0),"",SUMIFS($F$2:F372,$B$2:B372,"&gt;"&amp;_xlfn.MAXIFS($B$2:B371,$E$2:E371,"Igen"))/G372)</f>
        <v/>
      </c>
      <c r="J372" s="17"/>
    </row>
    <row r="373" customFormat="false" ht="15" hidden="false" customHeight="false" outlineLevel="0" collapsed="false">
      <c r="A373" s="19"/>
      <c r="B373" s="20"/>
      <c r="C373" s="21"/>
      <c r="D373" s="20"/>
      <c r="E373" s="17"/>
      <c r="F373" s="16" t="str">
        <f aca="false">IF(OR(C373="",D373=""),"",C373*D373)</f>
        <v/>
      </c>
      <c r="G373" s="22" t="str">
        <f aca="false">IF(OR(B373="",E373&lt;&gt;"Igen",COUNTIF($E$2:E372,"Igen")=0),"",B373-_xlfn.MAXIFS($B$2:B372,$E$2:E372,"Igen"))</f>
        <v/>
      </c>
      <c r="H373" s="23" t="str">
        <f aca="false">IF(OR(G373="",G373&lt;=0),"",SUMIFS($C$2:C373,$B$2:B373,"&gt;"&amp;_xlfn.MAXIFS($B$2:B372,$E$2:E372,"Igen"))/G373*100)</f>
        <v/>
      </c>
      <c r="I373" s="23" t="str">
        <f aca="false">IF(OR(G373="",G373&lt;=0),"",SUMIFS($F$2:F373,$B$2:B373,"&gt;"&amp;_xlfn.MAXIFS($B$2:B372,$E$2:E372,"Igen"))/G373)</f>
        <v/>
      </c>
      <c r="J373" s="17"/>
    </row>
    <row r="374" customFormat="false" ht="15" hidden="false" customHeight="false" outlineLevel="0" collapsed="false">
      <c r="A374" s="19"/>
      <c r="B374" s="20"/>
      <c r="C374" s="21"/>
      <c r="D374" s="20"/>
      <c r="E374" s="17"/>
      <c r="F374" s="16" t="str">
        <f aca="false">IF(OR(C374="",D374=""),"",C374*D374)</f>
        <v/>
      </c>
      <c r="G374" s="22" t="str">
        <f aca="false">IF(OR(B374="",E374&lt;&gt;"Igen",COUNTIF($E$2:E373,"Igen")=0),"",B374-_xlfn.MAXIFS($B$2:B373,$E$2:E373,"Igen"))</f>
        <v/>
      </c>
      <c r="H374" s="23" t="str">
        <f aca="false">IF(OR(G374="",G374&lt;=0),"",SUMIFS($C$2:C374,$B$2:B374,"&gt;"&amp;_xlfn.MAXIFS($B$2:B373,$E$2:E373,"Igen"))/G374*100)</f>
        <v/>
      </c>
      <c r="I374" s="23" t="str">
        <f aca="false">IF(OR(G374="",G374&lt;=0),"",SUMIFS($F$2:F374,$B$2:B374,"&gt;"&amp;_xlfn.MAXIFS($B$2:B373,$E$2:E373,"Igen"))/G374)</f>
        <v/>
      </c>
      <c r="J374" s="17"/>
    </row>
    <row r="375" customFormat="false" ht="15" hidden="false" customHeight="false" outlineLevel="0" collapsed="false">
      <c r="A375" s="19"/>
      <c r="B375" s="20"/>
      <c r="C375" s="21"/>
      <c r="D375" s="20"/>
      <c r="E375" s="17"/>
      <c r="F375" s="16" t="str">
        <f aca="false">IF(OR(C375="",D375=""),"",C375*D375)</f>
        <v/>
      </c>
      <c r="G375" s="22" t="str">
        <f aca="false">IF(OR(B375="",E375&lt;&gt;"Igen",COUNTIF($E$2:E374,"Igen")=0),"",B375-_xlfn.MAXIFS($B$2:B374,$E$2:E374,"Igen"))</f>
        <v/>
      </c>
      <c r="H375" s="23" t="str">
        <f aca="false">IF(OR(G375="",G375&lt;=0),"",SUMIFS($C$2:C375,$B$2:B375,"&gt;"&amp;_xlfn.MAXIFS($B$2:B374,$E$2:E374,"Igen"))/G375*100)</f>
        <v/>
      </c>
      <c r="I375" s="23" t="str">
        <f aca="false">IF(OR(G375="",G375&lt;=0),"",SUMIFS($F$2:F375,$B$2:B375,"&gt;"&amp;_xlfn.MAXIFS($B$2:B374,$E$2:E374,"Igen"))/G375)</f>
        <v/>
      </c>
      <c r="J375" s="17"/>
    </row>
    <row r="376" customFormat="false" ht="15" hidden="false" customHeight="false" outlineLevel="0" collapsed="false">
      <c r="A376" s="19"/>
      <c r="B376" s="20"/>
      <c r="C376" s="21"/>
      <c r="D376" s="20"/>
      <c r="E376" s="17"/>
      <c r="F376" s="16" t="str">
        <f aca="false">IF(OR(C376="",D376=""),"",C376*D376)</f>
        <v/>
      </c>
      <c r="G376" s="22" t="str">
        <f aca="false">IF(OR(B376="",E376&lt;&gt;"Igen",COUNTIF($E$2:E375,"Igen")=0),"",B376-_xlfn.MAXIFS($B$2:B375,$E$2:E375,"Igen"))</f>
        <v/>
      </c>
      <c r="H376" s="23" t="str">
        <f aca="false">IF(OR(G376="",G376&lt;=0),"",SUMIFS($C$2:C376,$B$2:B376,"&gt;"&amp;_xlfn.MAXIFS($B$2:B375,$E$2:E375,"Igen"))/G376*100)</f>
        <v/>
      </c>
      <c r="I376" s="23" t="str">
        <f aca="false">IF(OR(G376="",G376&lt;=0),"",SUMIFS($F$2:F376,$B$2:B376,"&gt;"&amp;_xlfn.MAXIFS($B$2:B375,$E$2:E375,"Igen"))/G376)</f>
        <v/>
      </c>
      <c r="J376" s="17"/>
    </row>
    <row r="377" customFormat="false" ht="15" hidden="false" customHeight="false" outlineLevel="0" collapsed="false">
      <c r="A377" s="19"/>
      <c r="B377" s="20"/>
      <c r="C377" s="21"/>
      <c r="D377" s="20"/>
      <c r="E377" s="17"/>
      <c r="F377" s="16" t="str">
        <f aca="false">IF(OR(C377="",D377=""),"",C377*D377)</f>
        <v/>
      </c>
      <c r="G377" s="22" t="str">
        <f aca="false">IF(OR(B377="",E377&lt;&gt;"Igen",COUNTIF($E$2:E376,"Igen")=0),"",B377-_xlfn.MAXIFS($B$2:B376,$E$2:E376,"Igen"))</f>
        <v/>
      </c>
      <c r="H377" s="23" t="str">
        <f aca="false">IF(OR(G377="",G377&lt;=0),"",SUMIFS($C$2:C377,$B$2:B377,"&gt;"&amp;_xlfn.MAXIFS($B$2:B376,$E$2:E376,"Igen"))/G377*100)</f>
        <v/>
      </c>
      <c r="I377" s="23" t="str">
        <f aca="false">IF(OR(G377="",G377&lt;=0),"",SUMIFS($F$2:F377,$B$2:B377,"&gt;"&amp;_xlfn.MAXIFS($B$2:B376,$E$2:E376,"Igen"))/G377)</f>
        <v/>
      </c>
      <c r="J377" s="17"/>
    </row>
    <row r="378" customFormat="false" ht="15" hidden="false" customHeight="false" outlineLevel="0" collapsed="false">
      <c r="A378" s="19"/>
      <c r="B378" s="20"/>
      <c r="C378" s="21"/>
      <c r="D378" s="20"/>
      <c r="E378" s="17"/>
      <c r="F378" s="16" t="str">
        <f aca="false">IF(OR(C378="",D378=""),"",C378*D378)</f>
        <v/>
      </c>
      <c r="G378" s="22" t="str">
        <f aca="false">IF(OR(B378="",E378&lt;&gt;"Igen",COUNTIF($E$2:E377,"Igen")=0),"",B378-_xlfn.MAXIFS($B$2:B377,$E$2:E377,"Igen"))</f>
        <v/>
      </c>
      <c r="H378" s="23" t="str">
        <f aca="false">IF(OR(G378="",G378&lt;=0),"",SUMIFS($C$2:C378,$B$2:B378,"&gt;"&amp;_xlfn.MAXIFS($B$2:B377,$E$2:E377,"Igen"))/G378*100)</f>
        <v/>
      </c>
      <c r="I378" s="23" t="str">
        <f aca="false">IF(OR(G378="",G378&lt;=0),"",SUMIFS($F$2:F378,$B$2:B378,"&gt;"&amp;_xlfn.MAXIFS($B$2:B377,$E$2:E377,"Igen"))/G378)</f>
        <v/>
      </c>
      <c r="J378" s="17"/>
    </row>
    <row r="379" customFormat="false" ht="15" hidden="false" customHeight="false" outlineLevel="0" collapsed="false">
      <c r="A379" s="19"/>
      <c r="B379" s="20"/>
      <c r="C379" s="21"/>
      <c r="D379" s="20"/>
      <c r="E379" s="17"/>
      <c r="F379" s="16" t="str">
        <f aca="false">IF(OR(C379="",D379=""),"",C379*D379)</f>
        <v/>
      </c>
      <c r="G379" s="22" t="str">
        <f aca="false">IF(OR(B379="",E379&lt;&gt;"Igen",COUNTIF($E$2:E378,"Igen")=0),"",B379-_xlfn.MAXIFS($B$2:B378,$E$2:E378,"Igen"))</f>
        <v/>
      </c>
      <c r="H379" s="23" t="str">
        <f aca="false">IF(OR(G379="",G379&lt;=0),"",SUMIFS($C$2:C379,$B$2:B379,"&gt;"&amp;_xlfn.MAXIFS($B$2:B378,$E$2:E378,"Igen"))/G379*100)</f>
        <v/>
      </c>
      <c r="I379" s="23" t="str">
        <f aca="false">IF(OR(G379="",G379&lt;=0),"",SUMIFS($F$2:F379,$B$2:B379,"&gt;"&amp;_xlfn.MAXIFS($B$2:B378,$E$2:E378,"Igen"))/G379)</f>
        <v/>
      </c>
      <c r="J379" s="17"/>
    </row>
    <row r="380" customFormat="false" ht="15" hidden="false" customHeight="false" outlineLevel="0" collapsed="false">
      <c r="A380" s="19"/>
      <c r="B380" s="20"/>
      <c r="C380" s="21"/>
      <c r="D380" s="20"/>
      <c r="E380" s="17"/>
      <c r="F380" s="16" t="str">
        <f aca="false">IF(OR(C380="",D380=""),"",C380*D380)</f>
        <v/>
      </c>
      <c r="G380" s="22" t="str">
        <f aca="false">IF(OR(B380="",E380&lt;&gt;"Igen",COUNTIF($E$2:E379,"Igen")=0),"",B380-_xlfn.MAXIFS($B$2:B379,$E$2:E379,"Igen"))</f>
        <v/>
      </c>
      <c r="H380" s="23" t="str">
        <f aca="false">IF(OR(G380="",G380&lt;=0),"",SUMIFS($C$2:C380,$B$2:B380,"&gt;"&amp;_xlfn.MAXIFS($B$2:B379,$E$2:E379,"Igen"))/G380*100)</f>
        <v/>
      </c>
      <c r="I380" s="23" t="str">
        <f aca="false">IF(OR(G380="",G380&lt;=0),"",SUMIFS($F$2:F380,$B$2:B380,"&gt;"&amp;_xlfn.MAXIFS($B$2:B379,$E$2:E379,"Igen"))/G380)</f>
        <v/>
      </c>
      <c r="J380" s="17"/>
    </row>
    <row r="381" customFormat="false" ht="15" hidden="false" customHeight="false" outlineLevel="0" collapsed="false">
      <c r="A381" s="19"/>
      <c r="B381" s="20"/>
      <c r="C381" s="21"/>
      <c r="D381" s="20"/>
      <c r="E381" s="17"/>
      <c r="F381" s="16" t="str">
        <f aca="false">IF(OR(C381="",D381=""),"",C381*D381)</f>
        <v/>
      </c>
      <c r="G381" s="22" t="str">
        <f aca="false">IF(OR(B381="",E381&lt;&gt;"Igen",COUNTIF($E$2:E380,"Igen")=0),"",B381-_xlfn.MAXIFS($B$2:B380,$E$2:E380,"Igen"))</f>
        <v/>
      </c>
      <c r="H381" s="23" t="str">
        <f aca="false">IF(OR(G381="",G381&lt;=0),"",SUMIFS($C$2:C381,$B$2:B381,"&gt;"&amp;_xlfn.MAXIFS($B$2:B380,$E$2:E380,"Igen"))/G381*100)</f>
        <v/>
      </c>
      <c r="I381" s="23" t="str">
        <f aca="false">IF(OR(G381="",G381&lt;=0),"",SUMIFS($F$2:F381,$B$2:B381,"&gt;"&amp;_xlfn.MAXIFS($B$2:B380,$E$2:E380,"Igen"))/G381)</f>
        <v/>
      </c>
      <c r="J381" s="17"/>
    </row>
    <row r="382" customFormat="false" ht="15" hidden="false" customHeight="false" outlineLevel="0" collapsed="false">
      <c r="A382" s="19"/>
      <c r="B382" s="20"/>
      <c r="C382" s="21"/>
      <c r="D382" s="20"/>
      <c r="E382" s="17"/>
      <c r="F382" s="16" t="str">
        <f aca="false">IF(OR(C382="",D382=""),"",C382*D382)</f>
        <v/>
      </c>
      <c r="G382" s="22" t="str">
        <f aca="false">IF(OR(B382="",E382&lt;&gt;"Igen",COUNTIF($E$2:E381,"Igen")=0),"",B382-_xlfn.MAXIFS($B$2:B381,$E$2:E381,"Igen"))</f>
        <v/>
      </c>
      <c r="H382" s="23" t="str">
        <f aca="false">IF(OR(G382="",G382&lt;=0),"",SUMIFS($C$2:C382,$B$2:B382,"&gt;"&amp;_xlfn.MAXIFS($B$2:B381,$E$2:E381,"Igen"))/G382*100)</f>
        <v/>
      </c>
      <c r="I382" s="23" t="str">
        <f aca="false">IF(OR(G382="",G382&lt;=0),"",SUMIFS($F$2:F382,$B$2:B382,"&gt;"&amp;_xlfn.MAXIFS($B$2:B381,$E$2:E381,"Igen"))/G382)</f>
        <v/>
      </c>
      <c r="J382" s="17"/>
    </row>
    <row r="383" customFormat="false" ht="15" hidden="false" customHeight="false" outlineLevel="0" collapsed="false">
      <c r="A383" s="19"/>
      <c r="B383" s="20"/>
      <c r="C383" s="21"/>
      <c r="D383" s="20"/>
      <c r="E383" s="17"/>
      <c r="F383" s="16" t="str">
        <f aca="false">IF(OR(C383="",D383=""),"",C383*D383)</f>
        <v/>
      </c>
      <c r="G383" s="22" t="str">
        <f aca="false">IF(OR(B383="",E383&lt;&gt;"Igen",COUNTIF($E$2:E382,"Igen")=0),"",B383-_xlfn.MAXIFS($B$2:B382,$E$2:E382,"Igen"))</f>
        <v/>
      </c>
      <c r="H383" s="23" t="str">
        <f aca="false">IF(OR(G383="",G383&lt;=0),"",SUMIFS($C$2:C383,$B$2:B383,"&gt;"&amp;_xlfn.MAXIFS($B$2:B382,$E$2:E382,"Igen"))/G383*100)</f>
        <v/>
      </c>
      <c r="I383" s="23" t="str">
        <f aca="false">IF(OR(G383="",G383&lt;=0),"",SUMIFS($F$2:F383,$B$2:B383,"&gt;"&amp;_xlfn.MAXIFS($B$2:B382,$E$2:E382,"Igen"))/G383)</f>
        <v/>
      </c>
      <c r="J383" s="17"/>
    </row>
    <row r="384" customFormat="false" ht="15" hidden="false" customHeight="false" outlineLevel="0" collapsed="false">
      <c r="A384" s="19"/>
      <c r="B384" s="20"/>
      <c r="C384" s="21"/>
      <c r="D384" s="20"/>
      <c r="E384" s="17"/>
      <c r="F384" s="16" t="str">
        <f aca="false">IF(OR(C384="",D384=""),"",C384*D384)</f>
        <v/>
      </c>
      <c r="G384" s="22" t="str">
        <f aca="false">IF(OR(B384="",E384&lt;&gt;"Igen",COUNTIF($E$2:E383,"Igen")=0),"",B384-_xlfn.MAXIFS($B$2:B383,$E$2:E383,"Igen"))</f>
        <v/>
      </c>
      <c r="H384" s="23" t="str">
        <f aca="false">IF(OR(G384="",G384&lt;=0),"",SUMIFS($C$2:C384,$B$2:B384,"&gt;"&amp;_xlfn.MAXIFS($B$2:B383,$E$2:E383,"Igen"))/G384*100)</f>
        <v/>
      </c>
      <c r="I384" s="23" t="str">
        <f aca="false">IF(OR(G384="",G384&lt;=0),"",SUMIFS($F$2:F384,$B$2:B384,"&gt;"&amp;_xlfn.MAXIFS($B$2:B383,$E$2:E383,"Igen"))/G384)</f>
        <v/>
      </c>
      <c r="J384" s="17"/>
    </row>
    <row r="385" customFormat="false" ht="15" hidden="false" customHeight="false" outlineLevel="0" collapsed="false">
      <c r="A385" s="19"/>
      <c r="B385" s="20"/>
      <c r="C385" s="21"/>
      <c r="D385" s="20"/>
      <c r="E385" s="17"/>
      <c r="F385" s="16" t="str">
        <f aca="false">IF(OR(C385="",D385=""),"",C385*D385)</f>
        <v/>
      </c>
      <c r="G385" s="22" t="str">
        <f aca="false">IF(OR(B385="",E385&lt;&gt;"Igen",COUNTIF($E$2:E384,"Igen")=0),"",B385-_xlfn.MAXIFS($B$2:B384,$E$2:E384,"Igen"))</f>
        <v/>
      </c>
      <c r="H385" s="23" t="str">
        <f aca="false">IF(OR(G385="",G385&lt;=0),"",SUMIFS($C$2:C385,$B$2:B385,"&gt;"&amp;_xlfn.MAXIFS($B$2:B384,$E$2:E384,"Igen"))/G385*100)</f>
        <v/>
      </c>
      <c r="I385" s="23" t="str">
        <f aca="false">IF(OR(G385="",G385&lt;=0),"",SUMIFS($F$2:F385,$B$2:B385,"&gt;"&amp;_xlfn.MAXIFS($B$2:B384,$E$2:E384,"Igen"))/G385)</f>
        <v/>
      </c>
      <c r="J385" s="17"/>
    </row>
    <row r="386" customFormat="false" ht="15" hidden="false" customHeight="false" outlineLevel="0" collapsed="false">
      <c r="A386" s="19"/>
      <c r="B386" s="20"/>
      <c r="C386" s="21"/>
      <c r="D386" s="20"/>
      <c r="E386" s="17"/>
      <c r="F386" s="16" t="str">
        <f aca="false">IF(OR(C386="",D386=""),"",C386*D386)</f>
        <v/>
      </c>
      <c r="G386" s="22" t="str">
        <f aca="false">IF(OR(B386="",E386&lt;&gt;"Igen",COUNTIF($E$2:E385,"Igen")=0),"",B386-_xlfn.MAXIFS($B$2:B385,$E$2:E385,"Igen"))</f>
        <v/>
      </c>
      <c r="H386" s="23" t="str">
        <f aca="false">IF(OR(G386="",G386&lt;=0),"",SUMIFS($C$2:C386,$B$2:B386,"&gt;"&amp;_xlfn.MAXIFS($B$2:B385,$E$2:E385,"Igen"))/G386*100)</f>
        <v/>
      </c>
      <c r="I386" s="23" t="str">
        <f aca="false">IF(OR(G386="",G386&lt;=0),"",SUMIFS($F$2:F386,$B$2:B386,"&gt;"&amp;_xlfn.MAXIFS($B$2:B385,$E$2:E385,"Igen"))/G386)</f>
        <v/>
      </c>
      <c r="J386" s="17"/>
    </row>
    <row r="387" customFormat="false" ht="15" hidden="false" customHeight="false" outlineLevel="0" collapsed="false">
      <c r="A387" s="19"/>
      <c r="B387" s="20"/>
      <c r="C387" s="21"/>
      <c r="D387" s="20"/>
      <c r="E387" s="17"/>
      <c r="F387" s="16" t="str">
        <f aca="false">IF(OR(C387="",D387=""),"",C387*D387)</f>
        <v/>
      </c>
      <c r="G387" s="22" t="str">
        <f aca="false">IF(OR(B387="",E387&lt;&gt;"Igen",COUNTIF($E$2:E386,"Igen")=0),"",B387-_xlfn.MAXIFS($B$2:B386,$E$2:E386,"Igen"))</f>
        <v/>
      </c>
      <c r="H387" s="23" t="str">
        <f aca="false">IF(OR(G387="",G387&lt;=0),"",SUMIFS($C$2:C387,$B$2:B387,"&gt;"&amp;_xlfn.MAXIFS($B$2:B386,$E$2:E386,"Igen"))/G387*100)</f>
        <v/>
      </c>
      <c r="I387" s="23" t="str">
        <f aca="false">IF(OR(G387="",G387&lt;=0),"",SUMIFS($F$2:F387,$B$2:B387,"&gt;"&amp;_xlfn.MAXIFS($B$2:B386,$E$2:E386,"Igen"))/G387)</f>
        <v/>
      </c>
      <c r="J387" s="17"/>
    </row>
    <row r="388" customFormat="false" ht="15" hidden="false" customHeight="false" outlineLevel="0" collapsed="false">
      <c r="A388" s="19"/>
      <c r="B388" s="20"/>
      <c r="C388" s="21"/>
      <c r="D388" s="20"/>
      <c r="E388" s="17"/>
      <c r="F388" s="16" t="str">
        <f aca="false">IF(OR(C388="",D388=""),"",C388*D388)</f>
        <v/>
      </c>
      <c r="G388" s="22" t="str">
        <f aca="false">IF(OR(B388="",E388&lt;&gt;"Igen",COUNTIF($E$2:E387,"Igen")=0),"",B388-_xlfn.MAXIFS($B$2:B387,$E$2:E387,"Igen"))</f>
        <v/>
      </c>
      <c r="H388" s="23" t="str">
        <f aca="false">IF(OR(G388="",G388&lt;=0),"",SUMIFS($C$2:C388,$B$2:B388,"&gt;"&amp;_xlfn.MAXIFS($B$2:B387,$E$2:E387,"Igen"))/G388*100)</f>
        <v/>
      </c>
      <c r="I388" s="23" t="str">
        <f aca="false">IF(OR(G388="",G388&lt;=0),"",SUMIFS($F$2:F388,$B$2:B388,"&gt;"&amp;_xlfn.MAXIFS($B$2:B387,$E$2:E387,"Igen"))/G388)</f>
        <v/>
      </c>
      <c r="J388" s="17"/>
    </row>
    <row r="389" customFormat="false" ht="15" hidden="false" customHeight="false" outlineLevel="0" collapsed="false">
      <c r="A389" s="19"/>
      <c r="B389" s="20"/>
      <c r="C389" s="21"/>
      <c r="D389" s="20"/>
      <c r="E389" s="17"/>
      <c r="F389" s="16" t="str">
        <f aca="false">IF(OR(C389="",D389=""),"",C389*D389)</f>
        <v/>
      </c>
      <c r="G389" s="22" t="str">
        <f aca="false">IF(OR(B389="",E389&lt;&gt;"Igen",COUNTIF($E$2:E388,"Igen")=0),"",B389-_xlfn.MAXIFS($B$2:B388,$E$2:E388,"Igen"))</f>
        <v/>
      </c>
      <c r="H389" s="23" t="str">
        <f aca="false">IF(OR(G389="",G389&lt;=0),"",SUMIFS($C$2:C389,$B$2:B389,"&gt;"&amp;_xlfn.MAXIFS($B$2:B388,$E$2:E388,"Igen"))/G389*100)</f>
        <v/>
      </c>
      <c r="I389" s="23" t="str">
        <f aca="false">IF(OR(G389="",G389&lt;=0),"",SUMIFS($F$2:F389,$B$2:B389,"&gt;"&amp;_xlfn.MAXIFS($B$2:B388,$E$2:E388,"Igen"))/G389)</f>
        <v/>
      </c>
      <c r="J389" s="17"/>
    </row>
    <row r="390" customFormat="false" ht="15" hidden="false" customHeight="false" outlineLevel="0" collapsed="false">
      <c r="A390" s="19"/>
      <c r="B390" s="20"/>
      <c r="C390" s="21"/>
      <c r="D390" s="20"/>
      <c r="E390" s="17"/>
      <c r="F390" s="16" t="str">
        <f aca="false">IF(OR(C390="",D390=""),"",C390*D390)</f>
        <v/>
      </c>
      <c r="G390" s="22" t="str">
        <f aca="false">IF(OR(B390="",E390&lt;&gt;"Igen",COUNTIF($E$2:E389,"Igen")=0),"",B390-_xlfn.MAXIFS($B$2:B389,$E$2:E389,"Igen"))</f>
        <v/>
      </c>
      <c r="H390" s="23" t="str">
        <f aca="false">IF(OR(G390="",G390&lt;=0),"",SUMIFS($C$2:C390,$B$2:B390,"&gt;"&amp;_xlfn.MAXIFS($B$2:B389,$E$2:E389,"Igen"))/G390*100)</f>
        <v/>
      </c>
      <c r="I390" s="23" t="str">
        <f aca="false">IF(OR(G390="",G390&lt;=0),"",SUMIFS($F$2:F390,$B$2:B390,"&gt;"&amp;_xlfn.MAXIFS($B$2:B389,$E$2:E389,"Igen"))/G390)</f>
        <v/>
      </c>
      <c r="J390" s="17"/>
    </row>
    <row r="391" customFormat="false" ht="15" hidden="false" customHeight="false" outlineLevel="0" collapsed="false">
      <c r="A391" s="19"/>
      <c r="B391" s="20"/>
      <c r="C391" s="21"/>
      <c r="D391" s="20"/>
      <c r="E391" s="17"/>
      <c r="F391" s="16" t="str">
        <f aca="false">IF(OR(C391="",D391=""),"",C391*D391)</f>
        <v/>
      </c>
      <c r="G391" s="22" t="str">
        <f aca="false">IF(OR(B391="",E391&lt;&gt;"Igen",COUNTIF($E$2:E390,"Igen")=0),"",B391-_xlfn.MAXIFS($B$2:B390,$E$2:E390,"Igen"))</f>
        <v/>
      </c>
      <c r="H391" s="23" t="str">
        <f aca="false">IF(OR(G391="",G391&lt;=0),"",SUMIFS($C$2:C391,$B$2:B391,"&gt;"&amp;_xlfn.MAXIFS($B$2:B390,$E$2:E390,"Igen"))/G391*100)</f>
        <v/>
      </c>
      <c r="I391" s="23" t="str">
        <f aca="false">IF(OR(G391="",G391&lt;=0),"",SUMIFS($F$2:F391,$B$2:B391,"&gt;"&amp;_xlfn.MAXIFS($B$2:B390,$E$2:E390,"Igen"))/G391)</f>
        <v/>
      </c>
      <c r="J391" s="17"/>
    </row>
    <row r="392" customFormat="false" ht="15" hidden="false" customHeight="false" outlineLevel="0" collapsed="false">
      <c r="A392" s="19"/>
      <c r="B392" s="20"/>
      <c r="C392" s="21"/>
      <c r="D392" s="20"/>
      <c r="E392" s="17"/>
      <c r="F392" s="16" t="str">
        <f aca="false">IF(OR(C392="",D392=""),"",C392*D392)</f>
        <v/>
      </c>
      <c r="G392" s="22" t="str">
        <f aca="false">IF(OR(B392="",E392&lt;&gt;"Igen",COUNTIF($E$2:E391,"Igen")=0),"",B392-_xlfn.MAXIFS($B$2:B391,$E$2:E391,"Igen"))</f>
        <v/>
      </c>
      <c r="H392" s="23" t="str">
        <f aca="false">IF(OR(G392="",G392&lt;=0),"",SUMIFS($C$2:C392,$B$2:B392,"&gt;"&amp;_xlfn.MAXIFS($B$2:B391,$E$2:E391,"Igen"))/G392*100)</f>
        <v/>
      </c>
      <c r="I392" s="23" t="str">
        <f aca="false">IF(OR(G392="",G392&lt;=0),"",SUMIFS($F$2:F392,$B$2:B392,"&gt;"&amp;_xlfn.MAXIFS($B$2:B391,$E$2:E391,"Igen"))/G392)</f>
        <v/>
      </c>
      <c r="J392" s="17"/>
    </row>
    <row r="393" customFormat="false" ht="15" hidden="false" customHeight="false" outlineLevel="0" collapsed="false">
      <c r="A393" s="19"/>
      <c r="B393" s="20"/>
      <c r="C393" s="21"/>
      <c r="D393" s="20"/>
      <c r="E393" s="17"/>
      <c r="F393" s="16" t="str">
        <f aca="false">IF(OR(C393="",D393=""),"",C393*D393)</f>
        <v/>
      </c>
      <c r="G393" s="22" t="str">
        <f aca="false">IF(OR(B393="",E393&lt;&gt;"Igen",COUNTIF($E$2:E392,"Igen")=0),"",B393-_xlfn.MAXIFS($B$2:B392,$E$2:E392,"Igen"))</f>
        <v/>
      </c>
      <c r="H393" s="23" t="str">
        <f aca="false">IF(OR(G393="",G393&lt;=0),"",SUMIFS($C$2:C393,$B$2:B393,"&gt;"&amp;_xlfn.MAXIFS($B$2:B392,$E$2:E392,"Igen"))/G393*100)</f>
        <v/>
      </c>
      <c r="I393" s="23" t="str">
        <f aca="false">IF(OR(G393="",G393&lt;=0),"",SUMIFS($F$2:F393,$B$2:B393,"&gt;"&amp;_xlfn.MAXIFS($B$2:B392,$E$2:E392,"Igen"))/G393)</f>
        <v/>
      </c>
      <c r="J393" s="17"/>
    </row>
    <row r="394" customFormat="false" ht="15" hidden="false" customHeight="false" outlineLevel="0" collapsed="false">
      <c r="A394" s="19"/>
      <c r="B394" s="20"/>
      <c r="C394" s="21"/>
      <c r="D394" s="20"/>
      <c r="E394" s="17"/>
      <c r="F394" s="16" t="str">
        <f aca="false">IF(OR(C394="",D394=""),"",C394*D394)</f>
        <v/>
      </c>
      <c r="G394" s="22" t="str">
        <f aca="false">IF(OR(B394="",E394&lt;&gt;"Igen",COUNTIF($E$2:E393,"Igen")=0),"",B394-_xlfn.MAXIFS($B$2:B393,$E$2:E393,"Igen"))</f>
        <v/>
      </c>
      <c r="H394" s="23" t="str">
        <f aca="false">IF(OR(G394="",G394&lt;=0),"",SUMIFS($C$2:C394,$B$2:B394,"&gt;"&amp;_xlfn.MAXIFS($B$2:B393,$E$2:E393,"Igen"))/G394*100)</f>
        <v/>
      </c>
      <c r="I394" s="23" t="str">
        <f aca="false">IF(OR(G394="",G394&lt;=0),"",SUMIFS($F$2:F394,$B$2:B394,"&gt;"&amp;_xlfn.MAXIFS($B$2:B393,$E$2:E393,"Igen"))/G394)</f>
        <v/>
      </c>
      <c r="J394" s="17"/>
    </row>
    <row r="395" customFormat="false" ht="15" hidden="false" customHeight="false" outlineLevel="0" collapsed="false">
      <c r="A395" s="19"/>
      <c r="B395" s="20"/>
      <c r="C395" s="21"/>
      <c r="D395" s="20"/>
      <c r="E395" s="17"/>
      <c r="F395" s="16" t="str">
        <f aca="false">IF(OR(C395="",D395=""),"",C395*D395)</f>
        <v/>
      </c>
      <c r="G395" s="22" t="str">
        <f aca="false">IF(OR(B395="",E395&lt;&gt;"Igen",COUNTIF($E$2:E394,"Igen")=0),"",B395-_xlfn.MAXIFS($B$2:B394,$E$2:E394,"Igen"))</f>
        <v/>
      </c>
      <c r="H395" s="23" t="str">
        <f aca="false">IF(OR(G395="",G395&lt;=0),"",SUMIFS($C$2:C395,$B$2:B395,"&gt;"&amp;_xlfn.MAXIFS($B$2:B394,$E$2:E394,"Igen"))/G395*100)</f>
        <v/>
      </c>
      <c r="I395" s="23" t="str">
        <f aca="false">IF(OR(G395="",G395&lt;=0),"",SUMIFS($F$2:F395,$B$2:B395,"&gt;"&amp;_xlfn.MAXIFS($B$2:B394,$E$2:E394,"Igen"))/G395)</f>
        <v/>
      </c>
      <c r="J395" s="17"/>
    </row>
    <row r="396" customFormat="false" ht="15" hidden="false" customHeight="false" outlineLevel="0" collapsed="false">
      <c r="A396" s="19"/>
      <c r="B396" s="20"/>
      <c r="C396" s="21"/>
      <c r="D396" s="20"/>
      <c r="E396" s="17"/>
      <c r="F396" s="16" t="str">
        <f aca="false">IF(OR(C396="",D396=""),"",C396*D396)</f>
        <v/>
      </c>
      <c r="G396" s="22" t="str">
        <f aca="false">IF(OR(B396="",E396&lt;&gt;"Igen",COUNTIF($E$2:E395,"Igen")=0),"",B396-_xlfn.MAXIFS($B$2:B395,$E$2:E395,"Igen"))</f>
        <v/>
      </c>
      <c r="H396" s="23" t="str">
        <f aca="false">IF(OR(G396="",G396&lt;=0),"",SUMIFS($C$2:C396,$B$2:B396,"&gt;"&amp;_xlfn.MAXIFS($B$2:B395,$E$2:E395,"Igen"))/G396*100)</f>
        <v/>
      </c>
      <c r="I396" s="23" t="str">
        <f aca="false">IF(OR(G396="",G396&lt;=0),"",SUMIFS($F$2:F396,$B$2:B396,"&gt;"&amp;_xlfn.MAXIFS($B$2:B395,$E$2:E395,"Igen"))/G396)</f>
        <v/>
      </c>
      <c r="J396" s="17"/>
    </row>
    <row r="397" customFormat="false" ht="15" hidden="false" customHeight="false" outlineLevel="0" collapsed="false">
      <c r="A397" s="19"/>
      <c r="B397" s="20"/>
      <c r="C397" s="21"/>
      <c r="D397" s="20"/>
      <c r="E397" s="17"/>
      <c r="F397" s="16" t="str">
        <f aca="false">IF(OR(C397="",D397=""),"",C397*D397)</f>
        <v/>
      </c>
      <c r="G397" s="22" t="str">
        <f aca="false">IF(OR(B397="",E397&lt;&gt;"Igen",COUNTIF($E$2:E396,"Igen")=0),"",B397-_xlfn.MAXIFS($B$2:B396,$E$2:E396,"Igen"))</f>
        <v/>
      </c>
      <c r="H397" s="23" t="str">
        <f aca="false">IF(OR(G397="",G397&lt;=0),"",SUMIFS($C$2:C397,$B$2:B397,"&gt;"&amp;_xlfn.MAXIFS($B$2:B396,$E$2:E396,"Igen"))/G397*100)</f>
        <v/>
      </c>
      <c r="I397" s="23" t="str">
        <f aca="false">IF(OR(G397="",G397&lt;=0),"",SUMIFS($F$2:F397,$B$2:B397,"&gt;"&amp;_xlfn.MAXIFS($B$2:B396,$E$2:E396,"Igen"))/G397)</f>
        <v/>
      </c>
      <c r="J397" s="17"/>
    </row>
    <row r="398" customFormat="false" ht="15" hidden="false" customHeight="false" outlineLevel="0" collapsed="false">
      <c r="A398" s="19"/>
      <c r="B398" s="20"/>
      <c r="C398" s="21"/>
      <c r="D398" s="20"/>
      <c r="E398" s="17"/>
      <c r="F398" s="16" t="str">
        <f aca="false">IF(OR(C398="",D398=""),"",C398*D398)</f>
        <v/>
      </c>
      <c r="G398" s="22" t="str">
        <f aca="false">IF(OR(B398="",E398&lt;&gt;"Igen",COUNTIF($E$2:E397,"Igen")=0),"",B398-_xlfn.MAXIFS($B$2:B397,$E$2:E397,"Igen"))</f>
        <v/>
      </c>
      <c r="H398" s="23" t="str">
        <f aca="false">IF(OR(G398="",G398&lt;=0),"",SUMIFS($C$2:C398,$B$2:B398,"&gt;"&amp;_xlfn.MAXIFS($B$2:B397,$E$2:E397,"Igen"))/G398*100)</f>
        <v/>
      </c>
      <c r="I398" s="23" t="str">
        <f aca="false">IF(OR(G398="",G398&lt;=0),"",SUMIFS($F$2:F398,$B$2:B398,"&gt;"&amp;_xlfn.MAXIFS($B$2:B397,$E$2:E397,"Igen"))/G398)</f>
        <v/>
      </c>
      <c r="J398" s="17"/>
    </row>
    <row r="399" customFormat="false" ht="15" hidden="false" customHeight="false" outlineLevel="0" collapsed="false">
      <c r="A399" s="19"/>
      <c r="B399" s="20"/>
      <c r="C399" s="21"/>
      <c r="D399" s="20"/>
      <c r="E399" s="17"/>
      <c r="F399" s="16" t="str">
        <f aca="false">IF(OR(C399="",D399=""),"",C399*D399)</f>
        <v/>
      </c>
      <c r="G399" s="22" t="str">
        <f aca="false">IF(OR(B399="",E399&lt;&gt;"Igen",COUNTIF($E$2:E398,"Igen")=0),"",B399-_xlfn.MAXIFS($B$2:B398,$E$2:E398,"Igen"))</f>
        <v/>
      </c>
      <c r="H399" s="23" t="str">
        <f aca="false">IF(OR(G399="",G399&lt;=0),"",SUMIFS($C$2:C399,$B$2:B399,"&gt;"&amp;_xlfn.MAXIFS($B$2:B398,$E$2:E398,"Igen"))/G399*100)</f>
        <v/>
      </c>
      <c r="I399" s="23" t="str">
        <f aca="false">IF(OR(G399="",G399&lt;=0),"",SUMIFS($F$2:F399,$B$2:B399,"&gt;"&amp;_xlfn.MAXIFS($B$2:B398,$E$2:E398,"Igen"))/G399)</f>
        <v/>
      </c>
      <c r="J399" s="17"/>
    </row>
    <row r="400" customFormat="false" ht="15" hidden="false" customHeight="false" outlineLevel="0" collapsed="false">
      <c r="A400" s="19"/>
      <c r="B400" s="20"/>
      <c r="C400" s="21"/>
      <c r="D400" s="20"/>
      <c r="E400" s="17"/>
      <c r="F400" s="16" t="str">
        <f aca="false">IF(OR(C400="",D400=""),"",C400*D400)</f>
        <v/>
      </c>
      <c r="G400" s="22" t="str">
        <f aca="false">IF(OR(B400="",E400&lt;&gt;"Igen",COUNTIF($E$2:E399,"Igen")=0),"",B400-_xlfn.MAXIFS($B$2:B399,$E$2:E399,"Igen"))</f>
        <v/>
      </c>
      <c r="H400" s="23" t="str">
        <f aca="false">IF(OR(G400="",G400&lt;=0),"",SUMIFS($C$2:C400,$B$2:B400,"&gt;"&amp;_xlfn.MAXIFS($B$2:B399,$E$2:E399,"Igen"))/G400*100)</f>
        <v/>
      </c>
      <c r="I400" s="23" t="str">
        <f aca="false">IF(OR(G400="",G400&lt;=0),"",SUMIFS($F$2:F400,$B$2:B400,"&gt;"&amp;_xlfn.MAXIFS($B$2:B399,$E$2:E399,"Igen"))/G400)</f>
        <v/>
      </c>
      <c r="J400" s="17"/>
    </row>
    <row r="401" customFormat="false" ht="15" hidden="false" customHeight="false" outlineLevel="0" collapsed="false">
      <c r="A401" s="19"/>
      <c r="B401" s="20"/>
      <c r="C401" s="21"/>
      <c r="D401" s="20"/>
      <c r="E401" s="17"/>
      <c r="F401" s="16" t="str">
        <f aca="false">IF(OR(C401="",D401=""),"",C401*D401)</f>
        <v/>
      </c>
      <c r="G401" s="22" t="str">
        <f aca="false">IF(OR(B401="",E401&lt;&gt;"Igen",COUNTIF($E$2:E400,"Igen")=0),"",B401-_xlfn.MAXIFS($B$2:B400,$E$2:E400,"Igen"))</f>
        <v/>
      </c>
      <c r="H401" s="23" t="str">
        <f aca="false">IF(OR(G401="",G401&lt;=0),"",SUMIFS($C$2:C401,$B$2:B401,"&gt;"&amp;_xlfn.MAXIFS($B$2:B400,$E$2:E400,"Igen"))/G401*100)</f>
        <v/>
      </c>
      <c r="I401" s="23" t="str">
        <f aca="false">IF(OR(G401="",G401&lt;=0),"",SUMIFS($F$2:F401,$B$2:B401,"&gt;"&amp;_xlfn.MAXIFS($B$2:B400,$E$2:E400,"Igen"))/G401)</f>
        <v/>
      </c>
      <c r="J401" s="17"/>
    </row>
  </sheetData>
  <dataValidations count="1">
    <dataValidation allowBlank="true" errorStyle="stop" operator="between" showDropDown="false" showErrorMessage="false" showInputMessage="false" sqref="E2:E401" type="list">
      <formula1>"Igen,Nem"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2026-10-09T09:42:07Z</dcterms:created>
  <dc:creator>openpyxl</dc:creator>
  <dc:description/>
  <dc:language>en-US</dc:language>
  <cp:lastModifiedBy/>
  <dcterms:modified xsi:type="dcterms:W3CDTF">2026-10-09T09:42:15Z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